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8430" tabRatio="914" activeTab="10"/>
  </bookViews>
  <sheets>
    <sheet name="大阪第5回" sheetId="1" r:id="rId1"/>
    <sheet name="受付スケジュール" sheetId="2" r:id="rId2"/>
    <sheet name="①大阪第1回" sheetId="3" r:id="rId3"/>
    <sheet name="②大阪第2回" sheetId="4" r:id="rId4"/>
    <sheet name="③大阪第3回（貸切バス）" sheetId="5" r:id="rId5"/>
    <sheet name="④大阪第4回" sheetId="6" r:id="rId6"/>
    <sheet name="⑤近畿" sheetId="7" r:id="rId7"/>
    <sheet name="⑤-2万博ナイター" sheetId="8" r:id="rId8"/>
    <sheet name="⑥大阪第6回" sheetId="9" r:id="rId9"/>
    <sheet name="⑦｢新春走ろうかい｣" sheetId="10" r:id="rId10"/>
    <sheet name="⑧クリスマス会申込書" sheetId="11" r:id="rId11"/>
    <sheet name="⑨HKSC大会・リレーC・お別れ会" sheetId="12" r:id="rId12"/>
    <sheet name="夏季合宿申込書" sheetId="13" r:id="rId13"/>
    <sheet name="焼いも交流会申込書" sheetId="14" r:id="rId14"/>
  </sheets>
  <definedNames>
    <definedName name="_xlnm.Print_Area" localSheetId="2">'①大阪第1回'!$A$1:$X$43</definedName>
    <definedName name="_xlnm.Print_Area" localSheetId="3">'②大阪第2回'!$A$1:$X$43</definedName>
    <definedName name="_xlnm.Print_Area" localSheetId="4">'③大阪第3回（貸切バス）'!$A$1:$X$48</definedName>
    <definedName name="_xlnm.Print_Area" localSheetId="5">'④大阪第4回'!$A$1:$X$43</definedName>
    <definedName name="_xlnm.Print_Area" localSheetId="7">'⑤-2万博ナイター'!$A$1:$X$41</definedName>
    <definedName name="_xlnm.Print_Area" localSheetId="6">'⑤近畿'!$A$1:$X$48</definedName>
    <definedName name="_xlnm.Print_Area" localSheetId="8">'⑥大阪第6回'!$A$1:$X$43</definedName>
    <definedName name="_xlnm.Print_Area" localSheetId="9">'⑦｢新春走ろうかい｣'!$A$1:$X$45</definedName>
    <definedName name="_xlnm.Print_Area" localSheetId="10">'⑧クリスマス会申込書'!$A$1:$X$34</definedName>
    <definedName name="_xlnm.Print_Area" localSheetId="11">'⑨HKSC大会・リレーC・お別れ会'!$A$1:$X$40</definedName>
    <definedName name="_xlnm.Print_Area" localSheetId="12">'夏季合宿申込書'!$A$1:$X$37</definedName>
    <definedName name="_xlnm.Print_Area" localSheetId="1">'受付スケジュール'!$A$1:$L$20</definedName>
    <definedName name="_xlnm.Print_Area" localSheetId="13">'焼いも交流会申込書'!$A$1:$X$37</definedName>
    <definedName name="_xlnm.Print_Area" localSheetId="0">'大阪第5回'!$A$1:$X$43</definedName>
  </definedNames>
  <calcPr fullCalcOnLoad="1"/>
</workbook>
</file>

<file path=xl/sharedStrings.xml><?xml version="1.0" encoding="utf-8"?>
<sst xmlns="http://schemas.openxmlformats.org/spreadsheetml/2006/main" count="888" uniqueCount="320">
  <si>
    <t>HKSC陸上競技スクール　大会等申込書</t>
  </si>
  <si>
    <t>行事名</t>
  </si>
  <si>
    <t>枚方市立陸上競技場</t>
  </si>
  <si>
    <t>A種目</t>
  </si>
  <si>
    <t>B種目</t>
  </si>
  <si>
    <t>C種目</t>
  </si>
  <si>
    <t>男　・　女</t>
  </si>
  <si>
    <t>　　　　年</t>
  </si>
  <si>
    <t>※全員参加</t>
  </si>
  <si>
    <t>※１種目選択○</t>
  </si>
  <si>
    <t>　１００ｍ</t>
  </si>
  <si>
    <t>　８００ｍ　・　走幅跳　・　走高跳</t>
  </si>
  <si>
    <t>　８０ｍハードル　・　ソフトボール投</t>
  </si>
  <si>
    <t>枚方リレーカーニバル</t>
  </si>
  <si>
    <t>種目</t>
  </si>
  <si>
    <t>参加　・　不参加</t>
  </si>
  <si>
    <t>申し込み
内　　容</t>
  </si>
  <si>
    <t>参加料</t>
  </si>
  <si>
    <t>無料</t>
  </si>
  <si>
    <t>氏　名</t>
  </si>
  <si>
    <t>会　場</t>
  </si>
  <si>
    <t>日　時</t>
  </si>
  <si>
    <t>学　年</t>
  </si>
  <si>
    <t>性　別</t>
  </si>
  <si>
    <t>会費</t>
  </si>
  <si>
    <t>会員との続柄</t>
  </si>
  <si>
    <t>参加者
氏名</t>
  </si>
  <si>
    <t>会員本人</t>
  </si>
  <si>
    <t>2,000円</t>
  </si>
  <si>
    <t>―</t>
  </si>
  <si>
    <t>合計</t>
  </si>
  <si>
    <t>円</t>
  </si>
  <si>
    <t>円</t>
  </si>
  <si>
    <t>出欠</t>
  </si>
  <si>
    <t>兄弟の年齢</t>
  </si>
  <si>
    <t>切り取り</t>
  </si>
  <si>
    <t>受領証</t>
  </si>
  <si>
    <t>様</t>
  </si>
  <si>
    <t>公益財団法人枚方体育協会</t>
  </si>
  <si>
    <t>ひらかたキングフィッシャーズスポーツクラブ　陸上競技スクール　㊞</t>
  </si>
  <si>
    <t>　上記、金額を「お別れ会」会費として預かりました。</t>
  </si>
  <si>
    <t>金、　　　　　　　円也</t>
  </si>
  <si>
    <t>出 ・ 欠</t>
  </si>
  <si>
    <t>出 ・ 欠</t>
  </si>
  <si>
    <t>　８００ｍ　・　走幅跳</t>
  </si>
  <si>
    <t>※リレーと個人種目
　重複参加可</t>
  </si>
  <si>
    <t>　４×１００ｍリレー</t>
  </si>
  <si>
    <t>全員</t>
  </si>
  <si>
    <t>　　平成24年　　月　　日</t>
  </si>
  <si>
    <t>　上記、金額を大会参加料として預かりました。</t>
  </si>
  <si>
    <t>保護者</t>
  </si>
  <si>
    <t>連絡先ＴＥＬ</t>
  </si>
  <si>
    <t>出席　・　欠席</t>
  </si>
  <si>
    <t>年生</t>
  </si>
  <si>
    <t>期日</t>
  </si>
  <si>
    <t>性別</t>
  </si>
  <si>
    <t>学年</t>
  </si>
  <si>
    <t>集合場所</t>
  </si>
  <si>
    <t>集合時間</t>
  </si>
  <si>
    <t>会場</t>
  </si>
  <si>
    <t>参加料</t>
  </si>
  <si>
    <t>８時１５分</t>
  </si>
  <si>
    <t>正門北側階段上(体育館側）</t>
  </si>
  <si>
    <t>申込
内容</t>
  </si>
  <si>
    <t>氏名</t>
  </si>
  <si>
    <t>参加制限</t>
  </si>
  <si>
    <t>４年生</t>
  </si>
  <si>
    <t>５・６年生</t>
  </si>
  <si>
    <t>申込方法</t>
  </si>
  <si>
    <t>受付開始予定日</t>
  </si>
  <si>
    <t>締切日</t>
  </si>
  <si>
    <r>
      <t xml:space="preserve">枚方市立陸上競技場
</t>
    </r>
    <r>
      <rPr>
        <sz val="9"/>
        <color indexed="8"/>
        <rFont val="ＭＳ ゴシック"/>
        <family val="3"/>
      </rPr>
      <t>枚方市中宮大池4-10-1
072-848-4899</t>
    </r>
  </si>
  <si>
    <t>①</t>
  </si>
  <si>
    <t>※□に✓を入れてください。</t>
  </si>
  <si>
    <t>金、３００円也</t>
  </si>
  <si>
    <t>※一人１種目（リレーは兼ねてもよい）</t>
  </si>
  <si>
    <t>注意
事項</t>
  </si>
  <si>
    <t>(1)各自で昼食、飲料水、着替え、タオル、帽子等を用意すること。</t>
  </si>
  <si>
    <t>(2)はちまきを着用のこと</t>
  </si>
  <si>
    <t>(3)保護者は、当日に役割分担表をお渡ししますので、ご協力願います。</t>
  </si>
  <si>
    <t>(4)リレーは、人数の都合で参加できない場合があります。</t>
  </si>
  <si>
    <t>(5)時間等に変更があった場合はメールにてお知らせいたします。</t>
  </si>
  <si>
    <t>お願い</t>
  </si>
  <si>
    <t>参加しない場合も必ず提出してください。（確認は原則として行いません。）</t>
  </si>
  <si>
    <t>枚方市立陸上競技場の事務所に参加料を添えて提出のこと。(休場日以外はいつでも可)</t>
  </si>
  <si>
    <t>連絡事項</t>
  </si>
  <si>
    <t>申込書</t>
  </si>
  <si>
    <t>個人種目：一人３００円　　リレー：一人２００円(調整後に徴収）</t>
  </si>
  <si>
    <t>　　(特別な事情がない限り、全保護者出席でお願いします。）</t>
  </si>
  <si>
    <t>大阪第２回記録会</t>
  </si>
  <si>
    <t>大阪第１回記録会</t>
  </si>
  <si>
    <t>②</t>
  </si>
  <si>
    <t>大阪第３回記録会</t>
  </si>
  <si>
    <r>
      <t xml:space="preserve">金岡公園陸上競技場
</t>
    </r>
    <r>
      <rPr>
        <sz val="9"/>
        <color indexed="8"/>
        <rFont val="ＭＳ ゴシック"/>
        <family val="3"/>
      </rPr>
      <t>堺市北区長曽根町1179-18
072-254-6601</t>
    </r>
  </si>
  <si>
    <t>③</t>
  </si>
  <si>
    <t>大阪第４回記録会
全国大会大阪予選</t>
  </si>
  <si>
    <r>
      <t xml:space="preserve">万博記念陸上競技場
</t>
    </r>
    <r>
      <rPr>
        <sz val="9"/>
        <color indexed="8"/>
        <rFont val="ＭＳ ゴシック"/>
        <family val="3"/>
      </rPr>
      <t>吹田市千里万博公園5－2
06-6876-1131</t>
    </r>
  </si>
  <si>
    <t>近畿小学生交流会</t>
  </si>
  <si>
    <t>④</t>
  </si>
  <si>
    <t>⑤</t>
  </si>
  <si>
    <t>大阪第６回記録会
大阪小学生大会</t>
  </si>
  <si>
    <r>
      <t xml:space="preserve">「新春走ろうかい」
</t>
    </r>
    <r>
      <rPr>
        <b/>
        <sz val="8"/>
        <color indexed="8"/>
        <rFont val="ＭＳ ゴシック"/>
        <family val="3"/>
      </rPr>
      <t>-ひらかたハーフマラソン-</t>
    </r>
  </si>
  <si>
    <t>淀川河川公園　枚方地区</t>
  </si>
  <si>
    <t>受付付近にのぼりを立てています。
風がなければテントを設営します。</t>
  </si>
  <si>
    <t>(3)変更があった場合はメールにてお知らせいたします。</t>
  </si>
  <si>
    <t>金、６００円也</t>
  </si>
  <si>
    <t>種目</t>
  </si>
  <si>
    <t>学年</t>
  </si>
  <si>
    <t>距離</t>
  </si>
  <si>
    <t>小学男子Ａ</t>
  </si>
  <si>
    <t>５・６年生</t>
  </si>
  <si>
    <t>小学男子Ｂ</t>
  </si>
  <si>
    <t>３・４年生</t>
  </si>
  <si>
    <t>小学女子Ａ</t>
  </si>
  <si>
    <t>小学女子Ｂ</t>
  </si>
  <si>
    <t>３０００ｍ</t>
  </si>
  <si>
    <t>２０００ｍ</t>
  </si>
  <si>
    <t>各種目スタート
1時間前</t>
  </si>
  <si>
    <t>⑦</t>
  </si>
  <si>
    <t>⑥</t>
  </si>
  <si>
    <t>枚方市立陸上競技場の事務所に利用料を添えて提出のこと。(休場日以外はいつでも可)</t>
  </si>
  <si>
    <t>一人１，２００円（大人・こども共通）</t>
  </si>
  <si>
    <t>枚方市立総合スポーツセンター
臨時駐車場（スポーツセンター北側）</t>
  </si>
  <si>
    <t>利用者</t>
  </si>
  <si>
    <t>氏名</t>
  </si>
  <si>
    <t>メンバー本人</t>
  </si>
  <si>
    <t>続柄：</t>
  </si>
  <si>
    <t>行き先</t>
  </si>
  <si>
    <t>６時４５分</t>
  </si>
  <si>
    <t>利用料</t>
  </si>
  <si>
    <t>人</t>
  </si>
  <si>
    <t>×</t>
  </si>
  <si>
    <t>＝</t>
  </si>
  <si>
    <t>保護者会</t>
  </si>
  <si>
    <t>ひらかたキングフィッシャーズスポーツクラブ　陸上競技スクール　</t>
  </si>
  <si>
    <t>㊞</t>
  </si>
  <si>
    <t>金、</t>
  </si>
  <si>
    <t>円也</t>
  </si>
  <si>
    <t>HKSC陸上競技スクール　夏季合宿申込書</t>
  </si>
  <si>
    <t>合宿申込書</t>
  </si>
  <si>
    <t>保護者の協力参加者は、別にメールでお知らせした方のみ申し込んでください。</t>
  </si>
  <si>
    <t>夏季合宿</t>
  </si>
  <si>
    <t>９時００分</t>
  </si>
  <si>
    <r>
      <t xml:space="preserve">枚方市野外活動センター
</t>
    </r>
    <r>
      <rPr>
        <sz val="9"/>
        <color indexed="8"/>
        <rFont val="ＭＳ ゴシック"/>
        <family val="3"/>
      </rPr>
      <t>枚方市穂谷４５５０番地
072-858-0300</t>
    </r>
  </si>
  <si>
    <t>年齢</t>
  </si>
  <si>
    <t>歳</t>
  </si>
  <si>
    <t>※宿泊名簿提出のため、保護者は年齢を記入願います。</t>
  </si>
  <si>
    <r>
      <rPr>
        <sz val="9"/>
        <color indexed="8"/>
        <rFont val="ＭＳ ゴシック"/>
        <family val="3"/>
      </rPr>
      <t>メンバー</t>
    </r>
    <r>
      <rPr>
        <sz val="11"/>
        <color indexed="8"/>
        <rFont val="ＭＳ ゴシック"/>
        <family val="3"/>
      </rPr>
      <t xml:space="preserve">
氏名</t>
    </r>
  </si>
  <si>
    <t>　上記、金額を夏季合宿参加料として預かりました。</t>
  </si>
  <si>
    <t>(1)別紙の実施要項を参照のこと。</t>
  </si>
  <si>
    <t>(2)詳細については、後日連絡します。</t>
  </si>
  <si>
    <t>(3)変更があった場合はメールにてお知らせいたします。</t>
  </si>
  <si>
    <r>
      <rPr>
        <sz val="8"/>
        <color indexed="8"/>
        <rFont val="ＭＳ ゴシック"/>
        <family val="3"/>
      </rPr>
      <t>協力参加</t>
    </r>
    <r>
      <rPr>
        <sz val="11"/>
        <color indexed="8"/>
        <rFont val="ＭＳ ゴシック"/>
        <family val="3"/>
      </rPr>
      <t xml:space="preserve">
保護者
氏名</t>
    </r>
  </si>
  <si>
    <t>金、　　　　　円也</t>
  </si>
  <si>
    <t>枚方市立陸上競技場の事務所に参加料を添えて提出のこと。(月曜の休場日以外は可)</t>
  </si>
  <si>
    <t>　上記、金額を大会参加料及び貸切バス利用料として預かりました。</t>
  </si>
  <si>
    <t>バス
利用</t>
  </si>
  <si>
    <t>バス利用料</t>
  </si>
  <si>
    <r>
      <t>個人種目：</t>
    </r>
    <r>
      <rPr>
        <b/>
        <sz val="10"/>
        <color indexed="8"/>
        <rFont val="ＭＳ ゴシック"/>
        <family val="3"/>
      </rPr>
      <t>一人５００円　</t>
    </r>
    <r>
      <rPr>
        <sz val="10"/>
        <color indexed="8"/>
        <rFont val="ＭＳ ゴシック"/>
        <family val="3"/>
      </rPr>
      <t>　リレー：一人２００円(調整後に徴収）</t>
    </r>
  </si>
  <si>
    <t>事前にメールで出欠を９月２４日（土）までに連絡してください。</t>
  </si>
  <si>
    <t>一人５００(メンバー、保護者共通）</t>
  </si>
  <si>
    <t>焼いも交流会申込書</t>
  </si>
  <si>
    <t>参加者</t>
  </si>
  <si>
    <t>注意
事項
お願い</t>
  </si>
  <si>
    <t>山田池公園
バーベキュー広場</t>
  </si>
  <si>
    <t>総合体育館前に集合し、通常の土曜練習会終了後に実施</t>
  </si>
  <si>
    <t>HKSC陸上競技スクール　「やきいも交流会」申込書</t>
  </si>
  <si>
    <t>やきいも交流会</t>
  </si>
  <si>
    <t>(1)朝の9時から準備を行います。保護者会役員、事業委員さんを中心に行いますが、都合のつく保護者の方はお手伝いをお願いします。
(2)飲料は、昼食時からの分を用意します。午前中の練習時飲料は各自ご用意ください。
(3)実施内容
　①練習会終了後、弁当を調達し、全員で昼食会
　②やきいもをバーベキューコンロで調理
　③焼きあがるまで、こども達は、ゲーム等で親睦
(4)終了後、総合体育館前で15時ごろ解散しますので、お迎えをお願いします。</t>
  </si>
  <si>
    <t>クリスマス会申込書</t>
  </si>
  <si>
    <t>練習会終了後、徒歩で会場へ</t>
  </si>
  <si>
    <t>平成２４年４月２８日(土）</t>
  </si>
  <si>
    <t>平成２４年３月３１日(土）</t>
  </si>
  <si>
    <t>平成２４年５月１９日(土）</t>
  </si>
  <si>
    <t>平成２４年４月２１日(土）</t>
  </si>
  <si>
    <t>平成２４年６月２３日(土）</t>
  </si>
  <si>
    <t>平成２４年５月２６日(土）</t>
  </si>
  <si>
    <t>貸切
バス</t>
  </si>
  <si>
    <t>（貸切バス利用申込書）</t>
  </si>
  <si>
    <t>バス利用料</t>
  </si>
  <si>
    <t>　上記、金額を６月２３日大阪第３回記録会の参加料及び貸切バス利用料として預かりました。</t>
  </si>
  <si>
    <t>平成２４年６月２日(土）</t>
  </si>
  <si>
    <t>平成２４年７月１５日(日）</t>
  </si>
  <si>
    <t>平成２４年６月１６日(土）</t>
  </si>
  <si>
    <t>万博記念陸上競技場　正面玄関</t>
  </si>
  <si>
    <t>平成２４年７月２９日(日）</t>
  </si>
  <si>
    <t>※種目等は変更され部場合があります。</t>
  </si>
  <si>
    <t>平成２4年７月７日(土）</t>
  </si>
  <si>
    <t>平成２４年７月１４日(土）</t>
  </si>
  <si>
    <t>平成２４年１１月３日(祝）</t>
  </si>
  <si>
    <t>平成２４年１０月６日(土）</t>
  </si>
  <si>
    <t>平成２４年１０月１３日(土）</t>
  </si>
  <si>
    <t>個人種目：一人６００円（メンバー以外は８００円）</t>
  </si>
  <si>
    <t>平成２４年１１月１０日(土）</t>
  </si>
  <si>
    <t>平成２４年１０月１日(月）</t>
  </si>
  <si>
    <t>平成２５年１月１４日(祝）</t>
  </si>
  <si>
    <t>大会日</t>
  </si>
  <si>
    <t>第３回ＨＫＳＣ陸上競技大会</t>
  </si>
  <si>
    <t>平成２４年１２月２２日(土）</t>
  </si>
  <si>
    <t>　上記、金額を「ミニ駅伝競走大会」「クリスマス会」参加料として預かりました。</t>
  </si>
  <si>
    <t>平成２５年３月３０日(土）８時３０分～</t>
  </si>
  <si>
    <t>平成２５年４月３日(日）９時１５分集合</t>
  </si>
  <si>
    <t>平成２５年３月３０日(土）12時30分～</t>
  </si>
  <si>
    <t>　　平成25年　　月　　日</t>
  </si>
  <si>
    <t>※会員=1,000円　　保護者＝1,000円　　兄弟(中学生以上)＝1,000円　　兄弟(小学生)＝1,000円　　兄弟(幼児)＝500円</t>
  </si>
  <si>
    <t>1,000円</t>
  </si>
  <si>
    <t>お別れ会(表彰式・卒業式）</t>
  </si>
  <si>
    <t>平成２４年８月４日(土）～
平成２４年８月５日(日）</t>
  </si>
  <si>
    <t>　上記、金額を「焼いも交流会」参加料として預かりました。</t>
  </si>
  <si>
    <t>大会名</t>
  </si>
  <si>
    <t>大会日</t>
  </si>
  <si>
    <t>会場</t>
  </si>
  <si>
    <t>種目(予定）</t>
  </si>
  <si>
    <t>受付開始予定日</t>
  </si>
  <si>
    <t>HKSC〆切</t>
  </si>
  <si>
    <t>申込方法</t>
  </si>
  <si>
    <t>大阪第1回記録会</t>
  </si>
  <si>
    <t>土</t>
  </si>
  <si>
    <t>枚方</t>
  </si>
  <si>
    <t>４年：　　８０ｍ・４×１００ｍR
５．６年：１００ｍ・８００ｍ・４×１００ｍR・８０ｍH・
　　　　　　走幅跳・走高跳・ソフトボール投げ・（種目外１５００m）</t>
  </si>
  <si>
    <t>申込書①</t>
  </si>
  <si>
    <t>申込書②</t>
  </si>
  <si>
    <t>枚方市春季陸上競技選手権大会</t>
  </si>
  <si>
    <t>日</t>
  </si>
  <si>
    <t>共通：１００ｍ・８００ｍ・４×１００ｍR・走幅跳・走高跳</t>
  </si>
  <si>
    <t>メール</t>
  </si>
  <si>
    <t>金岡</t>
  </si>
  <si>
    <t>申込書③</t>
  </si>
  <si>
    <t>万博</t>
  </si>
  <si>
    <t>申込書④</t>
  </si>
  <si>
    <t>近畿小学生交流大会</t>
  </si>
  <si>
    <t>未定</t>
  </si>
  <si>
    <t>申込書⑤</t>
  </si>
  <si>
    <t>全国小学生交流大会</t>
  </si>
  <si>
    <t>28日</t>
  </si>
  <si>
    <t>国立</t>
  </si>
  <si>
    <t>大阪選抜</t>
  </si>
  <si>
    <t>枚方市秋季陸上競技選手権大会</t>
  </si>
  <si>
    <t>ひらかたロングジャンプカーニバル</t>
  </si>
  <si>
    <t>共通：走幅跳(午後から走幅跳クリニック）</t>
  </si>
  <si>
    <t>枚方市長距離選手権（AM)
2,011ジュニア陸上競技クリニック（PM)</t>
  </si>
  <si>
    <t>共通：１５００m
短距離・跳躍クリニック</t>
  </si>
  <si>
    <t>大阪第6回記録会（大阪小学生大会）</t>
  </si>
  <si>
    <t>祝</t>
  </si>
  <si>
    <t>大阪クロスカントリー(全国予選）</t>
  </si>
  <si>
    <t>狭山池</t>
  </si>
  <si>
    <t>1・3・5区が女子、2・4・6区が男子：１５００ｍ</t>
  </si>
  <si>
    <t>HKSC選抜</t>
  </si>
  <si>
    <t>｢新春走ろうかい｣</t>
  </si>
  <si>
    <t>淀川</t>
  </si>
  <si>
    <t>小学男子A（５年・６年）：３０００ｍ
小学男子B（３年・４年）：２０００ｍ
小学女子A（５年・６年）・小学女子B（３年・４年）：２０００ｍ</t>
  </si>
  <si>
    <t>月</t>
  </si>
  <si>
    <t>大阪城</t>
  </si>
  <si>
    <t>共通：６０ｍ・４×８０ｍR</t>
  </si>
  <si>
    <t>HKSCミニ駅伝競走大会(午前）
HKSCクリスマス会(午後）</t>
  </si>
  <si>
    <t>詳細未定</t>
  </si>
  <si>
    <t>後日</t>
  </si>
  <si>
    <t>全国クロスカントリーリレー
（一般参加タイムトライアル）17日</t>
  </si>
  <si>
    <t>17日</t>
  </si>
  <si>
    <t>HKSC陸上競技大会・お別れ会</t>
  </si>
  <si>
    <t>全種目(一人４種目）学年別</t>
  </si>
  <si>
    <t>申込書⑨
別送付</t>
  </si>
  <si>
    <t>枚方リレーカーニバル</t>
  </si>
  <si>
    <t>共通：４×１００ｍR・８００ｍ・走幅跳(記録会）</t>
  </si>
  <si>
    <t>平成２４年４月１４日(土）</t>
  </si>
  <si>
    <t>平成24年度　HKSC陸上競技スクール　大会申し込みスケジュール</t>
  </si>
  <si>
    <t>大会日をまず入力</t>
  </si>
  <si>
    <t>小陸研〆切</t>
  </si>
  <si>
    <t>プロ編会議</t>
  </si>
  <si>
    <t>火</t>
  </si>
  <si>
    <t>大阪第2回記録会</t>
  </si>
  <si>
    <t>４年：　　８０ｍ・４×１００ｍR
５．６年：１００ｍ・８００ｍ・４×１００ｍR・８０ｍH・
　　　　　　走幅跳・走高跳・ソフトボール投げ・（種目外１５００m）</t>
  </si>
  <si>
    <t>土</t>
  </si>
  <si>
    <t>大阪第3回記録会</t>
  </si>
  <si>
    <t>４年：８０ｍ・４×１００ｍR
５．６年：１００ｍ・８００ｍ・４×１００ｍR・８０ｍH・
　　　　　　走幅跳・走高跳・ソフトボール投げ・（種目外１５００m）</t>
  </si>
  <si>
    <t>大阪第4回記録会（全国予選）</t>
  </si>
  <si>
    <t>４年：　　８０ｍ・４×１００ｍR
５．６年：１００ｍ・８００ｍ
共通：４×１００ｍR・８０ｍH・走幅跳・走高跳・ソフトボール投げ</t>
  </si>
  <si>
    <t>金～</t>
  </si>
  <si>
    <t>日</t>
  </si>
  <si>
    <t>４年：　　８０ｍ・４×１００ｍR
５．６年：１００ｍ
共通：　　４×１００ｍR・８０ｍH・走幅跳・走高跳・ソフトボール投げ</t>
  </si>
  <si>
    <t>土</t>
  </si>
  <si>
    <t>メール</t>
  </si>
  <si>
    <t>４年：　　８０ｍ・４×１００ｍR
５．６年：１００ｍ・８００ｍ・４×１００ｍR・８０ｍH・
　　　　　　走幅跳・走高跳・ソフトボール投げ</t>
  </si>
  <si>
    <t>申込書⑥</t>
  </si>
  <si>
    <t>申込書⑦</t>
  </si>
  <si>
    <t>土</t>
  </si>
  <si>
    <t>2012日本ジュニア室内</t>
  </si>
  <si>
    <t>枚方</t>
  </si>
  <si>
    <t>1・3・5区が女子、2・4・6区が男子：１５００ｍ
（１５００ｍ）</t>
  </si>
  <si>
    <t>大阪選抜</t>
  </si>
  <si>
    <t>枚方</t>
  </si>
  <si>
    <t>⑤-2</t>
  </si>
  <si>
    <t>個人種目：一人３００円</t>
  </si>
  <si>
    <t>平成２４年７月４日(水）</t>
  </si>
  <si>
    <t>平成２４年７月７日(土）</t>
  </si>
  <si>
    <t>万博ナイター
陸上競技大会</t>
  </si>
  <si>
    <t>平成２４年８月２日(木）</t>
  </si>
  <si>
    <t>１２時１５分</t>
  </si>
  <si>
    <t>共通</t>
  </si>
  <si>
    <t>※一人１種目(１団体５名以内）</t>
  </si>
  <si>
    <t>(4)時間等に変更があった場合はメールにてお知らせいたします。</t>
  </si>
  <si>
    <t>平成２４年７月２１日(土）</t>
  </si>
  <si>
    <t>枚方市立総合体育館１階入口前
（通常の土曜練習会終了後出発）</t>
  </si>
  <si>
    <t>５，０００円（協力参加保護者　３，０００円）</t>
  </si>
  <si>
    <t>平成２４年８月２２日(水）</t>
  </si>
  <si>
    <t>平成２４年９月１日(土）</t>
  </si>
  <si>
    <t>大阪第５回記録会
大阪小学生大会</t>
  </si>
  <si>
    <t>平成２４年９月１７日(祝）</t>
  </si>
  <si>
    <t>金岡公園陸上競技場
堺市北区長曽根町1179-18
072-254-6601</t>
  </si>
  <si>
    <t>金岡公園陸上競技場　スタンド（のぼり設置）</t>
  </si>
  <si>
    <t>※リレー参加者は５００円也</t>
  </si>
  <si>
    <t>一人７００円＋プレゼント（500円相当）</t>
  </si>
  <si>
    <t>平成２４年１２月４日(火）</t>
  </si>
  <si>
    <t>平成２４年１２月１５日(土）</t>
  </si>
  <si>
    <t>HKSC陸上競技スクール　クリスマス会　申込書</t>
  </si>
  <si>
    <t>HKSCクリスマス会</t>
  </si>
  <si>
    <t>9時00分
ミニ駅伝</t>
  </si>
  <si>
    <t>(1)14時30分ごろ現地で解散しますが、総合体育館前まで送迎が必要な方は、メールにて申し出てください。</t>
  </si>
  <si>
    <t>東田口集会所（田口4-24-13）</t>
  </si>
  <si>
    <t>保護者会役員・事業委員で参加の場合は記入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</si>
</sst>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6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MS UI Gothic"/>
      <family val="3"/>
    </font>
    <font>
      <b/>
      <sz val="9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30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0"/>
      <color indexed="17"/>
      <name val="ＭＳ Ｐゴシック"/>
      <family val="3"/>
    </font>
    <font>
      <sz val="11"/>
      <name val="ＭＳ Ｐゴシック"/>
      <family val="3"/>
    </font>
    <font>
      <sz val="11"/>
      <color indexed="30"/>
      <name val="ＭＳ Ｐゴシック"/>
      <family val="3"/>
    </font>
    <font>
      <sz val="11"/>
      <color indexed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10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1"/>
      <name val="ＭＳ Ｐゴシック"/>
      <family val="3"/>
    </font>
    <font>
      <sz val="11"/>
      <color rgb="FF0070C0"/>
      <name val="ＭＳ Ｐゴシック"/>
      <family val="3"/>
    </font>
    <font>
      <sz val="10"/>
      <color theme="1"/>
      <name val="ＭＳ Ｐゴシック"/>
      <family val="3"/>
    </font>
    <font>
      <sz val="10"/>
      <color rgb="FF0070C0"/>
      <name val="ＭＳ Ｐゴシック"/>
      <family val="3"/>
    </font>
    <font>
      <sz val="10"/>
      <color rgb="FFFF0000"/>
      <name val="ＭＳ Ｐゴシック"/>
      <family val="3"/>
    </font>
    <font>
      <sz val="10"/>
      <color rgb="FF00B050"/>
      <name val="ＭＳ Ｐゴシック"/>
      <family val="3"/>
    </font>
    <font>
      <b/>
      <sz val="11"/>
      <color theme="1"/>
      <name val="ＭＳ ゴシック"/>
      <family val="3"/>
    </font>
    <font>
      <sz val="22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rgb="FFFFFF00"/>
      <name val="ＭＳ Ｐゴシック"/>
      <family val="3"/>
    </font>
    <font>
      <b/>
      <sz val="10"/>
      <color theme="1"/>
      <name val="ＭＳ ゴシック"/>
      <family val="3"/>
    </font>
    <font>
      <sz val="20"/>
      <color theme="1"/>
      <name val="ＭＳ ゴシック"/>
      <family val="3"/>
    </font>
    <font>
      <b/>
      <sz val="9"/>
      <color theme="1"/>
      <name val="ＭＳ ゴシック"/>
      <family val="3"/>
    </font>
    <font>
      <sz val="8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/>
      <right style="medium">
        <color rgb="FFFF0000"/>
      </right>
      <top style="thin"/>
      <bottom style="thin"/>
    </border>
    <border>
      <left/>
      <right style="medium">
        <color rgb="FFFF0000"/>
      </right>
      <top style="thin"/>
      <bottom style="medium">
        <color rgb="FFFF0000"/>
      </bottom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dotted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dotted"/>
    </border>
    <border>
      <left/>
      <right/>
      <top style="dotted"/>
      <bottom style="thin"/>
    </border>
    <border>
      <left/>
      <right style="dotted"/>
      <top style="thin"/>
      <bottom/>
    </border>
    <border>
      <left/>
      <right style="dotted"/>
      <top style="dotted"/>
      <bottom style="thin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dotted"/>
      <top/>
      <bottom style="thin"/>
    </border>
    <border>
      <left style="thin"/>
      <right style="dotted"/>
      <top style="thin"/>
      <bottom style="thin"/>
    </border>
    <border>
      <left/>
      <right style="thin"/>
      <top style="dotted"/>
      <bottom style="thin"/>
    </border>
    <border>
      <left style="dotted"/>
      <right style="dotted"/>
      <top style="dotted"/>
      <bottom style="dotted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430">
    <xf numFmtId="0" fontId="0" fillId="0" borderId="0" xfId="0" applyFont="1" applyAlignment="1">
      <alignment vertical="center"/>
    </xf>
    <xf numFmtId="49" fontId="62" fillId="0" borderId="0" xfId="0" applyNumberFormat="1" applyFont="1" applyAlignment="1">
      <alignment horizontal="distributed" vertical="center"/>
    </xf>
    <xf numFmtId="49" fontId="62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center" vertical="center"/>
    </xf>
    <xf numFmtId="49" fontId="62" fillId="0" borderId="1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right" vertical="center"/>
    </xf>
    <xf numFmtId="49" fontId="62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2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49" fontId="62" fillId="0" borderId="12" xfId="0" applyNumberFormat="1" applyFont="1" applyBorder="1" applyAlignment="1">
      <alignment vertical="center"/>
    </xf>
    <xf numFmtId="49" fontId="62" fillId="0" borderId="11" xfId="0" applyNumberFormat="1" applyFont="1" applyBorder="1" applyAlignment="1">
      <alignment vertical="center"/>
    </xf>
    <xf numFmtId="49" fontId="62" fillId="0" borderId="13" xfId="0" applyNumberFormat="1" applyFont="1" applyBorder="1" applyAlignment="1">
      <alignment vertical="center"/>
    </xf>
    <xf numFmtId="49" fontId="62" fillId="0" borderId="14" xfId="0" applyNumberFormat="1" applyFont="1" applyBorder="1" applyAlignment="1">
      <alignment vertical="center"/>
    </xf>
    <xf numFmtId="49" fontId="62" fillId="0" borderId="15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49" fontId="62" fillId="0" borderId="16" xfId="0" applyNumberFormat="1" applyFont="1" applyBorder="1" applyAlignment="1">
      <alignment vertical="center"/>
    </xf>
    <xf numFmtId="49" fontId="62" fillId="0" borderId="17" xfId="0" applyNumberFormat="1" applyFont="1" applyBorder="1" applyAlignment="1">
      <alignment horizontal="distributed" vertical="center"/>
    </xf>
    <xf numFmtId="49" fontId="62" fillId="0" borderId="11" xfId="0" applyNumberFormat="1" applyFont="1" applyBorder="1" applyAlignment="1">
      <alignment horizontal="distributed" vertical="center"/>
    </xf>
    <xf numFmtId="49" fontId="62" fillId="0" borderId="15" xfId="0" applyNumberFormat="1" applyFont="1" applyBorder="1" applyAlignment="1">
      <alignment horizontal="right" vertical="center"/>
    </xf>
    <xf numFmtId="49" fontId="62" fillId="0" borderId="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49" fontId="62" fillId="0" borderId="18" xfId="0" applyNumberFormat="1" applyFont="1" applyBorder="1" applyAlignment="1">
      <alignment horizontal="distributed" vertical="center"/>
    </xf>
    <xf numFmtId="49" fontId="62" fillId="0" borderId="12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2" fillId="0" borderId="10" xfId="0" applyNumberFormat="1" applyFont="1" applyBorder="1" applyAlignment="1">
      <alignment horizontal="center" vertical="center"/>
    </xf>
    <xf numFmtId="49" fontId="64" fillId="0" borderId="0" xfId="0" applyNumberFormat="1" applyFont="1" applyAlignment="1">
      <alignment horizontal="left" vertical="center"/>
    </xf>
    <xf numFmtId="49" fontId="64" fillId="0" borderId="0" xfId="0" applyNumberFormat="1" applyFont="1" applyBorder="1" applyAlignment="1">
      <alignment horizontal="left" vertical="center"/>
    </xf>
    <xf numFmtId="49" fontId="62" fillId="0" borderId="0" xfId="0" applyNumberFormat="1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horizontal="left" vertical="center"/>
    </xf>
    <xf numFmtId="0" fontId="62" fillId="0" borderId="19" xfId="0" applyNumberFormat="1" applyFont="1" applyBorder="1" applyAlignment="1">
      <alignment horizontal="left" vertical="center"/>
    </xf>
    <xf numFmtId="0" fontId="62" fillId="0" borderId="0" xfId="0" applyNumberFormat="1" applyFont="1" applyBorder="1" applyAlignment="1">
      <alignment horizontal="left" vertical="center"/>
    </xf>
    <xf numFmtId="49" fontId="64" fillId="0" borderId="0" xfId="0" applyNumberFormat="1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2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63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2" fillId="0" borderId="0" xfId="0" applyNumberFormat="1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62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2" fillId="0" borderId="20" xfId="0" applyNumberFormat="1" applyFont="1" applyFill="1" applyBorder="1" applyAlignment="1">
      <alignment vertical="center"/>
    </xf>
    <xf numFmtId="49" fontId="62" fillId="0" borderId="20" xfId="0" applyNumberFormat="1" applyFont="1" applyFill="1" applyBorder="1" applyAlignment="1">
      <alignment horizontal="left" vertical="center"/>
    </xf>
    <xf numFmtId="49" fontId="62" fillId="0" borderId="19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3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2" fillId="0" borderId="11" xfId="0" applyNumberFormat="1" applyFont="1" applyBorder="1" applyAlignment="1">
      <alignment horizontal="center" vertical="center"/>
    </xf>
    <xf numFmtId="49" fontId="62" fillId="0" borderId="20" xfId="0" applyNumberFormat="1" applyFont="1" applyFill="1" applyBorder="1" applyAlignment="1">
      <alignment horizontal="left" vertical="center"/>
    </xf>
    <xf numFmtId="49" fontId="62" fillId="0" borderId="19" xfId="0" applyNumberFormat="1" applyFont="1" applyFill="1" applyBorder="1" applyAlignment="1">
      <alignment horizontal="left" vertical="center"/>
    </xf>
    <xf numFmtId="49" fontId="63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2" fillId="0" borderId="20" xfId="0" applyNumberFormat="1" applyFont="1" applyFill="1" applyBorder="1" applyAlignment="1">
      <alignment horizontal="left" vertical="center"/>
    </xf>
    <xf numFmtId="49" fontId="62" fillId="0" borderId="19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4" fillId="0" borderId="21" xfId="0" applyNumberFormat="1" applyFont="1" applyBorder="1" applyAlignment="1">
      <alignment vertical="center"/>
    </xf>
    <xf numFmtId="49" fontId="64" fillId="0" borderId="22" xfId="0" applyNumberFormat="1" applyFont="1" applyBorder="1" applyAlignment="1">
      <alignment vertical="center"/>
    </xf>
    <xf numFmtId="49" fontId="64" fillId="0" borderId="23" xfId="0" applyNumberFormat="1" applyFont="1" applyBorder="1" applyAlignment="1">
      <alignment vertical="center"/>
    </xf>
    <xf numFmtId="49" fontId="65" fillId="0" borderId="0" xfId="0" applyNumberFormat="1" applyFont="1" applyAlignment="1">
      <alignment vertical="center"/>
    </xf>
    <xf numFmtId="0" fontId="62" fillId="0" borderId="0" xfId="0" applyNumberFormat="1" applyFont="1" applyBorder="1" applyAlignment="1">
      <alignment vertical="center"/>
    </xf>
    <xf numFmtId="0" fontId="66" fillId="0" borderId="0" xfId="60" applyFont="1">
      <alignment vertical="center"/>
      <protection/>
    </xf>
    <xf numFmtId="0" fontId="66" fillId="0" borderId="0" xfId="60" applyFont="1" applyAlignment="1">
      <alignment horizontal="left" vertical="center"/>
      <protection/>
    </xf>
    <xf numFmtId="0" fontId="26" fillId="0" borderId="0" xfId="60" applyFont="1" applyAlignment="1">
      <alignment horizontal="left" vertical="center"/>
      <protection/>
    </xf>
    <xf numFmtId="0" fontId="67" fillId="0" borderId="0" xfId="60" applyFont="1" applyAlignment="1">
      <alignment horizontal="left" vertical="center"/>
      <protection/>
    </xf>
    <xf numFmtId="49" fontId="63" fillId="0" borderId="0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2" fillId="0" borderId="0" xfId="0" applyNumberFormat="1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62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6" fillId="0" borderId="12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8" fillId="33" borderId="24" xfId="0" applyFont="1" applyFill="1" applyBorder="1" applyAlignment="1">
      <alignment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left" vertical="center"/>
    </xf>
    <xf numFmtId="0" fontId="68" fillId="33" borderId="25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left" vertical="center"/>
    </xf>
    <xf numFmtId="0" fontId="68" fillId="33" borderId="11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left" vertical="center"/>
    </xf>
    <xf numFmtId="0" fontId="68" fillId="33" borderId="20" xfId="0" applyFont="1" applyFill="1" applyBorder="1" applyAlignment="1">
      <alignment horizontal="left" vertical="center"/>
    </xf>
    <xf numFmtId="0" fontId="68" fillId="33" borderId="24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vertical="center"/>
    </xf>
    <xf numFmtId="56" fontId="68" fillId="0" borderId="25" xfId="0" applyNumberFormat="1" applyFont="1" applyBorder="1" applyAlignment="1">
      <alignment horizontal="right" vertical="center"/>
    </xf>
    <xf numFmtId="56" fontId="69" fillId="0" borderId="20" xfId="0" applyNumberFormat="1" applyFont="1" applyBorder="1" applyAlignment="1">
      <alignment horizontal="left" vertical="center"/>
    </xf>
    <xf numFmtId="0" fontId="68" fillId="0" borderId="20" xfId="0" applyFont="1" applyBorder="1" applyAlignment="1">
      <alignment horizontal="right" vertical="center"/>
    </xf>
    <xf numFmtId="0" fontId="68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 wrapText="1"/>
    </xf>
    <xf numFmtId="56" fontId="69" fillId="0" borderId="19" xfId="0" applyNumberFormat="1" applyFont="1" applyFill="1" applyBorder="1" applyAlignment="1">
      <alignment horizontal="left" vertical="center"/>
    </xf>
    <xf numFmtId="56" fontId="69" fillId="0" borderId="19" xfId="0" applyNumberFormat="1" applyFont="1" applyBorder="1" applyAlignment="1">
      <alignment horizontal="left" vertical="center"/>
    </xf>
    <xf numFmtId="56" fontId="21" fillId="0" borderId="19" xfId="0" applyNumberFormat="1" applyFont="1" applyBorder="1" applyAlignment="1">
      <alignment horizontal="left" vertical="center"/>
    </xf>
    <xf numFmtId="56" fontId="68" fillId="0" borderId="26" xfId="0" applyNumberFormat="1" applyFont="1" applyBorder="1" applyAlignment="1">
      <alignment horizontal="right" vertical="center"/>
    </xf>
    <xf numFmtId="56" fontId="68" fillId="0" borderId="27" xfId="0" applyNumberFormat="1" applyFont="1" applyBorder="1" applyAlignment="1">
      <alignment horizontal="left" vertical="center"/>
    </xf>
    <xf numFmtId="56" fontId="68" fillId="0" borderId="20" xfId="0" applyNumberFormat="1" applyFont="1" applyBorder="1" applyAlignment="1">
      <alignment horizontal="right" vertical="center"/>
    </xf>
    <xf numFmtId="0" fontId="68" fillId="0" borderId="24" xfId="0" applyFont="1" applyBorder="1" applyAlignment="1">
      <alignment vertical="center"/>
    </xf>
    <xf numFmtId="56" fontId="68" fillId="0" borderId="28" xfId="0" applyNumberFormat="1" applyFont="1" applyBorder="1" applyAlignment="1">
      <alignment horizontal="left" vertical="center"/>
    </xf>
    <xf numFmtId="56" fontId="70" fillId="0" borderId="20" xfId="0" applyNumberFormat="1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56" fontId="21" fillId="0" borderId="28" xfId="0" applyNumberFormat="1" applyFont="1" applyBorder="1" applyAlignment="1">
      <alignment horizontal="left" vertical="center"/>
    </xf>
    <xf numFmtId="0" fontId="68" fillId="34" borderId="20" xfId="0" applyFont="1" applyFill="1" applyBorder="1" applyAlignment="1">
      <alignment horizontal="right" vertical="center"/>
    </xf>
    <xf numFmtId="0" fontId="68" fillId="34" borderId="20" xfId="0" applyFont="1" applyFill="1" applyBorder="1" applyAlignment="1">
      <alignment horizontal="left" vertical="center"/>
    </xf>
    <xf numFmtId="0" fontId="68" fillId="34" borderId="24" xfId="0" applyFont="1" applyFill="1" applyBorder="1" applyAlignment="1">
      <alignment vertical="center"/>
    </xf>
    <xf numFmtId="0" fontId="71" fillId="0" borderId="20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56" fontId="68" fillId="0" borderId="20" xfId="0" applyNumberFormat="1" applyFont="1" applyBorder="1" applyAlignment="1">
      <alignment horizontal="left" vertical="center"/>
    </xf>
    <xf numFmtId="0" fontId="70" fillId="0" borderId="19" xfId="0" applyFont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 wrapText="1"/>
    </xf>
    <xf numFmtId="0" fontId="68" fillId="13" borderId="25" xfId="0" applyFont="1" applyFill="1" applyBorder="1" applyAlignment="1">
      <alignment horizontal="right" vertical="center"/>
    </xf>
    <xf numFmtId="56" fontId="69" fillId="13" borderId="19" xfId="0" applyNumberFormat="1" applyFont="1" applyFill="1" applyBorder="1" applyAlignment="1">
      <alignment horizontal="left" vertical="center"/>
    </xf>
    <xf numFmtId="0" fontId="69" fillId="13" borderId="19" xfId="0" applyFont="1" applyFill="1" applyBorder="1" applyAlignment="1">
      <alignment horizontal="left" vertical="center"/>
    </xf>
    <xf numFmtId="0" fontId="21" fillId="13" borderId="19" xfId="0" applyFont="1" applyFill="1" applyBorder="1" applyAlignment="1">
      <alignment horizontal="left" vertical="center"/>
    </xf>
    <xf numFmtId="56" fontId="68" fillId="13" borderId="20" xfId="0" applyNumberFormat="1" applyFont="1" applyFill="1" applyBorder="1" applyAlignment="1">
      <alignment horizontal="right" vertical="center"/>
    </xf>
    <xf numFmtId="56" fontId="68" fillId="13" borderId="28" xfId="0" applyNumberFormat="1" applyFont="1" applyFill="1" applyBorder="1" applyAlignment="1">
      <alignment horizontal="left" vertical="center"/>
    </xf>
    <xf numFmtId="56" fontId="68" fillId="13" borderId="20" xfId="0" applyNumberFormat="1" applyFont="1" applyFill="1" applyBorder="1" applyAlignment="1">
      <alignment horizontal="left" vertical="center"/>
    </xf>
    <xf numFmtId="0" fontId="68" fillId="13" borderId="24" xfId="0" applyFont="1" applyFill="1" applyBorder="1" applyAlignment="1">
      <alignment vertical="center"/>
    </xf>
    <xf numFmtId="56" fontId="69" fillId="0" borderId="28" xfId="0" applyNumberFormat="1" applyFont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 wrapText="1"/>
    </xf>
    <xf numFmtId="56" fontId="68" fillId="34" borderId="20" xfId="0" applyNumberFormat="1" applyFont="1" applyFill="1" applyBorder="1" applyAlignment="1">
      <alignment horizontal="right" vertical="center"/>
    </xf>
    <xf numFmtId="56" fontId="68" fillId="34" borderId="20" xfId="0" applyNumberFormat="1" applyFont="1" applyFill="1" applyBorder="1" applyAlignment="1">
      <alignment horizontal="left" vertical="center"/>
    </xf>
    <xf numFmtId="0" fontId="68" fillId="0" borderId="24" xfId="0" applyFont="1" applyFill="1" applyBorder="1" applyAlignment="1">
      <alignment vertical="center" wrapText="1"/>
    </xf>
    <xf numFmtId="0" fontId="68" fillId="0" borderId="20" xfId="0" applyFont="1" applyBorder="1" applyAlignment="1">
      <alignment horizontal="left" vertical="center"/>
    </xf>
    <xf numFmtId="0" fontId="68" fillId="13" borderId="20" xfId="0" applyFont="1" applyFill="1" applyBorder="1" applyAlignment="1">
      <alignment horizontal="right" vertical="center"/>
    </xf>
    <xf numFmtId="0" fontId="68" fillId="13" borderId="28" xfId="0" applyFont="1" applyFill="1" applyBorder="1" applyAlignment="1">
      <alignment horizontal="left" vertical="center"/>
    </xf>
    <xf numFmtId="0" fontId="68" fillId="13" borderId="20" xfId="0" applyFont="1" applyFill="1" applyBorder="1" applyAlignment="1">
      <alignment horizontal="left" vertical="center"/>
    </xf>
    <xf numFmtId="56" fontId="21" fillId="0" borderId="19" xfId="0" applyNumberFormat="1" applyFont="1" applyFill="1" applyBorder="1" applyAlignment="1">
      <alignment horizontal="left" vertical="center"/>
    </xf>
    <xf numFmtId="0" fontId="70" fillId="0" borderId="20" xfId="0" applyFont="1" applyBorder="1" applyAlignment="1">
      <alignment horizontal="left" vertical="center"/>
    </xf>
    <xf numFmtId="0" fontId="69" fillId="0" borderId="19" xfId="0" applyFont="1" applyFill="1" applyBorder="1" applyAlignment="1">
      <alignment horizontal="left" vertical="center"/>
    </xf>
    <xf numFmtId="0" fontId="68" fillId="13" borderId="25" xfId="0" applyFont="1" applyFill="1" applyBorder="1" applyAlignment="1">
      <alignment horizontal="right" vertical="center" wrapText="1"/>
    </xf>
    <xf numFmtId="56" fontId="68" fillId="0" borderId="25" xfId="0" applyNumberFormat="1" applyFont="1" applyFill="1" applyBorder="1" applyAlignment="1">
      <alignment horizontal="right" vertical="center"/>
    </xf>
    <xf numFmtId="56" fontId="70" fillId="0" borderId="20" xfId="0" applyNumberFormat="1" applyFont="1" applyFill="1" applyBorder="1" applyAlignment="1">
      <alignment horizontal="left" vertical="center"/>
    </xf>
    <xf numFmtId="0" fontId="68" fillId="0" borderId="20" xfId="0" applyFont="1" applyFill="1" applyBorder="1" applyAlignment="1">
      <alignment horizontal="right" vertical="center"/>
    </xf>
    <xf numFmtId="0" fontId="68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56" fontId="21" fillId="0" borderId="25" xfId="0" applyNumberFormat="1" applyFont="1" applyFill="1" applyBorder="1" applyAlignment="1">
      <alignment horizontal="right" vertical="center"/>
    </xf>
    <xf numFmtId="56" fontId="68" fillId="0" borderId="29" xfId="0" applyNumberFormat="1" applyFont="1" applyFill="1" applyBorder="1" applyAlignment="1">
      <alignment horizontal="left" vertical="center"/>
    </xf>
    <xf numFmtId="49" fontId="62" fillId="35" borderId="20" xfId="0" applyNumberFormat="1" applyFont="1" applyFill="1" applyBorder="1" applyAlignment="1">
      <alignment horizontal="left" vertical="center"/>
    </xf>
    <xf numFmtId="49" fontId="62" fillId="35" borderId="20" xfId="0" applyNumberFormat="1" applyFont="1" applyFill="1" applyBorder="1" applyAlignment="1">
      <alignment vertical="center"/>
    </xf>
    <xf numFmtId="178" fontId="63" fillId="35" borderId="20" xfId="0" applyNumberFormat="1" applyFont="1" applyFill="1" applyBorder="1" applyAlignment="1">
      <alignment vertical="center"/>
    </xf>
    <xf numFmtId="49" fontId="62" fillId="35" borderId="0" xfId="0" applyNumberFormat="1" applyFont="1" applyFill="1" applyAlignment="1">
      <alignment vertical="center"/>
    </xf>
    <xf numFmtId="49" fontId="62" fillId="35" borderId="19" xfId="0" applyNumberFormat="1" applyFont="1" applyFill="1" applyBorder="1" applyAlignment="1">
      <alignment horizontal="left" vertical="center"/>
    </xf>
    <xf numFmtId="49" fontId="62" fillId="0" borderId="30" xfId="0" applyNumberFormat="1" applyFont="1" applyBorder="1" applyAlignment="1">
      <alignment vertical="center"/>
    </xf>
    <xf numFmtId="49" fontId="62" fillId="0" borderId="31" xfId="0" applyNumberFormat="1" applyFont="1" applyBorder="1" applyAlignment="1">
      <alignment vertical="center"/>
    </xf>
    <xf numFmtId="49" fontId="63" fillId="0" borderId="32" xfId="0" applyNumberFormat="1" applyFont="1" applyBorder="1" applyAlignment="1">
      <alignment horizontal="center" vertical="center"/>
    </xf>
    <xf numFmtId="49" fontId="63" fillId="0" borderId="33" xfId="0" applyNumberFormat="1" applyFont="1" applyBorder="1" applyAlignment="1">
      <alignment horizontal="center" vertical="center"/>
    </xf>
    <xf numFmtId="49" fontId="64" fillId="0" borderId="32" xfId="0" applyNumberFormat="1" applyFont="1" applyBorder="1" applyAlignment="1">
      <alignment horizontal="left" vertical="center"/>
    </xf>
    <xf numFmtId="49" fontId="64" fillId="0" borderId="33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49" fontId="62" fillId="0" borderId="35" xfId="0" applyNumberFormat="1" applyFont="1" applyBorder="1" applyAlignment="1">
      <alignment vertical="center"/>
    </xf>
    <xf numFmtId="49" fontId="62" fillId="0" borderId="36" xfId="0" applyNumberFormat="1" applyFont="1" applyBorder="1" applyAlignment="1">
      <alignment vertical="center"/>
    </xf>
    <xf numFmtId="49" fontId="62" fillId="0" borderId="37" xfId="0" applyNumberFormat="1" applyFont="1" applyBorder="1" applyAlignment="1">
      <alignment vertical="center"/>
    </xf>
    <xf numFmtId="0" fontId="62" fillId="0" borderId="20" xfId="0" applyNumberFormat="1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49" fontId="63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2" fillId="0" borderId="0" xfId="0" applyNumberFormat="1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62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4" fillId="0" borderId="39" xfId="0" applyNumberFormat="1" applyFont="1" applyBorder="1" applyAlignment="1">
      <alignment horizontal="left" vertical="center"/>
    </xf>
    <xf numFmtId="49" fontId="64" fillId="0" borderId="40" xfId="0" applyNumberFormat="1" applyFont="1" applyBorder="1" applyAlignment="1">
      <alignment horizontal="left" vertical="center"/>
    </xf>
    <xf numFmtId="49" fontId="63" fillId="0" borderId="15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49" fontId="64" fillId="0" borderId="45" xfId="0" applyNumberFormat="1" applyFont="1" applyBorder="1" applyAlignment="1">
      <alignment horizontal="left" vertical="center"/>
    </xf>
    <xf numFmtId="49" fontId="64" fillId="18" borderId="45" xfId="0" applyNumberFormat="1" applyFont="1" applyFill="1" applyBorder="1" applyAlignment="1">
      <alignment horizontal="distributed" vertical="center"/>
    </xf>
    <xf numFmtId="49" fontId="64" fillId="0" borderId="40" xfId="0" applyNumberFormat="1" applyFont="1" applyBorder="1" applyAlignment="1">
      <alignment horizontal="left" vertical="center" wrapText="1"/>
    </xf>
    <xf numFmtId="49" fontId="64" fillId="0" borderId="45" xfId="0" applyNumberFormat="1" applyFont="1" applyBorder="1" applyAlignment="1">
      <alignment horizontal="left" vertical="center" wrapText="1"/>
    </xf>
    <xf numFmtId="49" fontId="64" fillId="18" borderId="45" xfId="0" applyNumberFormat="1" applyFont="1" applyFill="1" applyBorder="1" applyAlignment="1">
      <alignment horizontal="distributed" vertical="center" wrapText="1"/>
    </xf>
    <xf numFmtId="49" fontId="64" fillId="0" borderId="46" xfId="0" applyNumberFormat="1" applyFont="1" applyBorder="1" applyAlignment="1">
      <alignment horizontal="left" vertical="center"/>
    </xf>
    <xf numFmtId="49" fontId="64" fillId="18" borderId="21" xfId="0" applyNumberFormat="1" applyFont="1" applyFill="1" applyBorder="1" applyAlignment="1">
      <alignment horizontal="distributed" vertical="center"/>
    </xf>
    <xf numFmtId="49" fontId="72" fillId="0" borderId="45" xfId="0" applyNumberFormat="1" applyFont="1" applyBorder="1" applyAlignment="1">
      <alignment horizontal="left" vertical="center" wrapText="1"/>
    </xf>
    <xf numFmtId="49" fontId="72" fillId="0" borderId="45" xfId="0" applyNumberFormat="1" applyFont="1" applyBorder="1" applyAlignment="1">
      <alignment horizontal="left" vertical="center"/>
    </xf>
    <xf numFmtId="49" fontId="64" fillId="18" borderId="23" xfId="0" applyNumberFormat="1" applyFont="1" applyFill="1" applyBorder="1" applyAlignment="1">
      <alignment horizontal="distributed" vertical="center"/>
    </xf>
    <xf numFmtId="49" fontId="62" fillId="18" borderId="15" xfId="0" applyNumberFormat="1" applyFont="1" applyFill="1" applyBorder="1" applyAlignment="1">
      <alignment horizontal="distributed" vertical="center" wrapText="1"/>
    </xf>
    <xf numFmtId="49" fontId="62" fillId="18" borderId="0" xfId="0" applyNumberFormat="1" applyFont="1" applyFill="1" applyBorder="1" applyAlignment="1">
      <alignment horizontal="distributed" vertical="center"/>
    </xf>
    <xf numFmtId="49" fontId="62" fillId="18" borderId="16" xfId="0" applyNumberFormat="1" applyFont="1" applyFill="1" applyBorder="1" applyAlignment="1">
      <alignment horizontal="distributed" vertical="center"/>
    </xf>
    <xf numFmtId="49" fontId="62" fillId="18" borderId="18" xfId="0" applyNumberFormat="1" applyFont="1" applyFill="1" applyBorder="1" applyAlignment="1">
      <alignment horizontal="distributed" vertical="center"/>
    </xf>
    <xf numFmtId="49" fontId="62" fillId="18" borderId="12" xfId="0" applyNumberFormat="1" applyFont="1" applyFill="1" applyBorder="1" applyAlignment="1">
      <alignment horizontal="distributed" vertical="center"/>
    </xf>
    <xf numFmtId="49" fontId="62" fillId="18" borderId="14" xfId="0" applyNumberFormat="1" applyFont="1" applyFill="1" applyBorder="1" applyAlignment="1">
      <alignment horizontal="distributed" vertical="center"/>
    </xf>
    <xf numFmtId="49" fontId="62" fillId="0" borderId="47" xfId="0" applyNumberFormat="1" applyFont="1" applyBorder="1" applyAlignment="1">
      <alignment horizontal="center" vertical="center"/>
    </xf>
    <xf numFmtId="49" fontId="62" fillId="0" borderId="30" xfId="0" applyNumberFormat="1" applyFont="1" applyBorder="1" applyAlignment="1">
      <alignment horizontal="center" vertical="center"/>
    </xf>
    <xf numFmtId="49" fontId="62" fillId="0" borderId="38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18" borderId="25" xfId="0" applyNumberFormat="1" applyFont="1" applyFill="1" applyBorder="1" applyAlignment="1">
      <alignment horizontal="distributed" vertical="center"/>
    </xf>
    <xf numFmtId="49" fontId="62" fillId="18" borderId="20" xfId="0" applyNumberFormat="1" applyFont="1" applyFill="1" applyBorder="1" applyAlignment="1">
      <alignment horizontal="distributed" vertical="center"/>
    </xf>
    <xf numFmtId="49" fontId="62" fillId="18" borderId="19" xfId="0" applyNumberFormat="1" applyFont="1" applyFill="1" applyBorder="1" applyAlignment="1">
      <alignment horizontal="distributed" vertical="center"/>
    </xf>
    <xf numFmtId="49" fontId="62" fillId="0" borderId="25" xfId="0" applyNumberFormat="1" applyFont="1" applyBorder="1" applyAlignment="1">
      <alignment horizontal="left" vertical="center"/>
    </xf>
    <xf numFmtId="49" fontId="62" fillId="0" borderId="20" xfId="0" applyNumberFormat="1" applyFont="1" applyBorder="1" applyAlignment="1">
      <alignment horizontal="left" vertical="center"/>
    </xf>
    <xf numFmtId="49" fontId="62" fillId="0" borderId="19" xfId="0" applyNumberFormat="1" applyFont="1" applyBorder="1" applyAlignment="1">
      <alignment horizontal="left" vertical="center"/>
    </xf>
    <xf numFmtId="49" fontId="62" fillId="0" borderId="0" xfId="0" applyNumberFormat="1" applyFont="1" applyAlignment="1">
      <alignment horizontal="center" vertical="center"/>
    </xf>
    <xf numFmtId="49" fontId="62" fillId="18" borderId="17" xfId="0" applyNumberFormat="1" applyFont="1" applyFill="1" applyBorder="1" applyAlignment="1">
      <alignment horizontal="distributed" vertical="center" wrapText="1"/>
    </xf>
    <xf numFmtId="49" fontId="62" fillId="18" borderId="13" xfId="0" applyNumberFormat="1" applyFont="1" applyFill="1" applyBorder="1" applyAlignment="1">
      <alignment horizontal="distributed" vertical="center" wrapText="1"/>
    </xf>
    <xf numFmtId="49" fontId="62" fillId="18" borderId="16" xfId="0" applyNumberFormat="1" applyFont="1" applyFill="1" applyBorder="1" applyAlignment="1">
      <alignment horizontal="distributed" vertical="center" wrapText="1"/>
    </xf>
    <xf numFmtId="49" fontId="62" fillId="18" borderId="18" xfId="0" applyNumberFormat="1" applyFont="1" applyFill="1" applyBorder="1" applyAlignment="1">
      <alignment horizontal="distributed" vertical="center" wrapText="1"/>
    </xf>
    <xf numFmtId="49" fontId="62" fillId="18" borderId="14" xfId="0" applyNumberFormat="1" applyFont="1" applyFill="1" applyBorder="1" applyAlignment="1">
      <alignment horizontal="distributed" vertical="center" wrapText="1"/>
    </xf>
    <xf numFmtId="49" fontId="62" fillId="18" borderId="48" xfId="0" applyNumberFormat="1" applyFont="1" applyFill="1" applyBorder="1" applyAlignment="1">
      <alignment horizontal="distributed" vertical="center" wrapText="1"/>
    </xf>
    <xf numFmtId="49" fontId="62" fillId="18" borderId="49" xfId="0" applyNumberFormat="1" applyFont="1" applyFill="1" applyBorder="1" applyAlignment="1">
      <alignment horizontal="distributed" vertical="center" wrapText="1"/>
    </xf>
    <xf numFmtId="49" fontId="62" fillId="18" borderId="50" xfId="0" applyNumberFormat="1" applyFont="1" applyFill="1" applyBorder="1" applyAlignment="1">
      <alignment horizontal="distributed" vertical="center" wrapText="1"/>
    </xf>
    <xf numFmtId="49" fontId="62" fillId="0" borderId="48" xfId="0" applyNumberFormat="1" applyFont="1" applyBorder="1" applyAlignment="1">
      <alignment horizontal="left" vertical="center" wrapText="1"/>
    </xf>
    <xf numFmtId="49" fontId="62" fillId="0" borderId="49" xfId="0" applyNumberFormat="1" applyFont="1" applyBorder="1" applyAlignment="1">
      <alignment horizontal="left" vertical="center" wrapText="1"/>
    </xf>
    <xf numFmtId="49" fontId="62" fillId="0" borderId="50" xfId="0" applyNumberFormat="1" applyFont="1" applyBorder="1" applyAlignment="1">
      <alignment horizontal="left" vertical="center" wrapText="1"/>
    </xf>
    <xf numFmtId="49" fontId="62" fillId="18" borderId="51" xfId="0" applyNumberFormat="1" applyFont="1" applyFill="1" applyBorder="1" applyAlignment="1">
      <alignment horizontal="distributed" vertical="center"/>
    </xf>
    <xf numFmtId="0" fontId="6" fillId="0" borderId="51" xfId="0" applyFont="1" applyBorder="1" applyAlignment="1">
      <alignment horizontal="center" vertical="center"/>
    </xf>
    <xf numFmtId="49" fontId="62" fillId="18" borderId="24" xfId="0" applyNumberFormat="1" applyFont="1" applyFill="1" applyBorder="1" applyAlignment="1">
      <alignment horizontal="distributed" vertical="center"/>
    </xf>
    <xf numFmtId="49" fontId="62" fillId="0" borderId="24" xfId="0" applyNumberFormat="1" applyFont="1" applyBorder="1" applyAlignment="1">
      <alignment horizontal="left" vertical="center" wrapText="1"/>
    </xf>
    <xf numFmtId="49" fontId="73" fillId="0" borderId="17" xfId="0" applyNumberFormat="1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49" fontId="73" fillId="0" borderId="18" xfId="0" applyNumberFormat="1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>
      <alignment horizontal="center" vertical="center"/>
    </xf>
    <xf numFmtId="49" fontId="73" fillId="0" borderId="14" xfId="0" applyNumberFormat="1" applyFont="1" applyFill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right" vertical="center"/>
    </xf>
    <xf numFmtId="49" fontId="62" fillId="0" borderId="25" xfId="0" applyNumberFormat="1" applyFont="1" applyBorder="1" applyAlignment="1">
      <alignment horizontal="right" vertical="center"/>
    </xf>
    <xf numFmtId="49" fontId="62" fillId="0" borderId="24" xfId="0" applyNumberFormat="1" applyFont="1" applyBorder="1" applyAlignment="1">
      <alignment horizontal="left" vertical="center"/>
    </xf>
    <xf numFmtId="0" fontId="6" fillId="18" borderId="24" xfId="0" applyFont="1" applyFill="1" applyBorder="1" applyAlignment="1">
      <alignment horizontal="distributed" vertical="center"/>
    </xf>
    <xf numFmtId="49" fontId="62" fillId="0" borderId="12" xfId="0" applyNumberFormat="1" applyFont="1" applyBorder="1" applyAlignment="1">
      <alignment horizontal="left" vertical="center"/>
    </xf>
    <xf numFmtId="49" fontId="72" fillId="0" borderId="25" xfId="0" applyNumberFormat="1" applyFont="1" applyBorder="1" applyAlignment="1">
      <alignment horizontal="left" vertical="center" wrapText="1"/>
    </xf>
    <xf numFmtId="49" fontId="72" fillId="0" borderId="20" xfId="0" applyNumberFormat="1" applyFont="1" applyBorder="1" applyAlignment="1">
      <alignment horizontal="left" vertical="center"/>
    </xf>
    <xf numFmtId="49" fontId="72" fillId="0" borderId="19" xfId="0" applyNumberFormat="1" applyFont="1" applyBorder="1" applyAlignment="1">
      <alignment horizontal="left" vertical="center"/>
    </xf>
    <xf numFmtId="49" fontId="64" fillId="0" borderId="21" xfId="0" applyNumberFormat="1" applyFont="1" applyBorder="1" applyAlignment="1">
      <alignment horizontal="left" vertical="center"/>
    </xf>
    <xf numFmtId="49" fontId="64" fillId="0" borderId="22" xfId="0" applyNumberFormat="1" applyFont="1" applyBorder="1" applyAlignment="1">
      <alignment horizontal="left" vertical="center"/>
    </xf>
    <xf numFmtId="49" fontId="64" fillId="0" borderId="23" xfId="0" applyNumberFormat="1" applyFont="1" applyBorder="1" applyAlignment="1">
      <alignment horizontal="left" vertical="center"/>
    </xf>
    <xf numFmtId="49" fontId="62" fillId="0" borderId="25" xfId="0" applyNumberFormat="1" applyFont="1" applyBorder="1" applyAlignment="1">
      <alignment horizontal="center" vertical="center"/>
    </xf>
    <xf numFmtId="49" fontId="62" fillId="0" borderId="20" xfId="0" applyNumberFormat="1" applyFont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center"/>
    </xf>
    <xf numFmtId="49" fontId="76" fillId="0" borderId="45" xfId="0" applyNumberFormat="1" applyFont="1" applyBorder="1" applyAlignment="1">
      <alignment horizontal="left" vertical="center"/>
    </xf>
    <xf numFmtId="49" fontId="72" fillId="0" borderId="25" xfId="0" applyNumberFormat="1" applyFont="1" applyBorder="1" applyAlignment="1">
      <alignment horizontal="left" vertical="center"/>
    </xf>
    <xf numFmtId="49" fontId="62" fillId="0" borderId="25" xfId="0" applyNumberFormat="1" applyFont="1" applyBorder="1" applyAlignment="1">
      <alignment horizontal="left" vertical="center" wrapText="1"/>
    </xf>
    <xf numFmtId="49" fontId="62" fillId="0" borderId="17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49" fontId="62" fillId="0" borderId="25" xfId="0" applyNumberFormat="1" applyFont="1" applyBorder="1" applyAlignment="1">
      <alignment horizontal="center" vertical="center" wrapText="1"/>
    </xf>
    <xf numFmtId="49" fontId="62" fillId="0" borderId="20" xfId="0" applyNumberFormat="1" applyFont="1" applyBorder="1" applyAlignment="1">
      <alignment horizontal="center" vertical="center" wrapText="1"/>
    </xf>
    <xf numFmtId="49" fontId="62" fillId="0" borderId="19" xfId="0" applyNumberFormat="1" applyFont="1" applyBorder="1" applyAlignment="1">
      <alignment horizontal="center" vertical="center" wrapText="1"/>
    </xf>
    <xf numFmtId="49" fontId="62" fillId="0" borderId="25" xfId="0" applyNumberFormat="1" applyFont="1" applyFill="1" applyBorder="1" applyAlignment="1">
      <alignment horizontal="left" vertical="center"/>
    </xf>
    <xf numFmtId="49" fontId="62" fillId="0" borderId="20" xfId="0" applyNumberFormat="1" applyFont="1" applyFill="1" applyBorder="1" applyAlignment="1">
      <alignment horizontal="left" vertical="center"/>
    </xf>
    <xf numFmtId="49" fontId="62" fillId="0" borderId="19" xfId="0" applyNumberFormat="1" applyFont="1" applyFill="1" applyBorder="1" applyAlignment="1">
      <alignment horizontal="left" vertical="center"/>
    </xf>
    <xf numFmtId="49" fontId="77" fillId="0" borderId="24" xfId="0" applyNumberFormat="1" applyFont="1" applyFill="1" applyBorder="1" applyAlignment="1">
      <alignment horizontal="center" vertical="center"/>
    </xf>
    <xf numFmtId="49" fontId="62" fillId="18" borderId="25" xfId="0" applyNumberFormat="1" applyFont="1" applyFill="1" applyBorder="1" applyAlignment="1">
      <alignment horizontal="distributed" vertical="center" wrapText="1"/>
    </xf>
    <xf numFmtId="49" fontId="62" fillId="0" borderId="17" xfId="0" applyNumberFormat="1" applyFont="1" applyBorder="1" applyAlignment="1">
      <alignment horizontal="left" vertical="center"/>
    </xf>
    <xf numFmtId="49" fontId="62" fillId="0" borderId="11" xfId="0" applyNumberFormat="1" applyFont="1" applyBorder="1" applyAlignment="1">
      <alignment horizontal="left" vertical="center"/>
    </xf>
    <xf numFmtId="49" fontId="62" fillId="18" borderId="24" xfId="0" applyNumberFormat="1" applyFont="1" applyFill="1" applyBorder="1" applyAlignment="1">
      <alignment horizontal="center" vertical="center"/>
    </xf>
    <xf numFmtId="49" fontId="62" fillId="18" borderId="25" xfId="0" applyNumberFormat="1" applyFont="1" applyFill="1" applyBorder="1" applyAlignment="1">
      <alignment horizontal="center" vertical="center"/>
    </xf>
    <xf numFmtId="0" fontId="62" fillId="0" borderId="54" xfId="0" applyNumberFormat="1" applyFont="1" applyFill="1" applyBorder="1" applyAlignment="1">
      <alignment horizontal="center" vertical="center"/>
    </xf>
    <xf numFmtId="177" fontId="62" fillId="0" borderId="55" xfId="0" applyNumberFormat="1" applyFont="1" applyFill="1" applyBorder="1" applyAlignment="1">
      <alignment horizontal="center" vertical="center"/>
    </xf>
    <xf numFmtId="178" fontId="63" fillId="0" borderId="20" xfId="0" applyNumberFormat="1" applyFont="1" applyFill="1" applyBorder="1" applyAlignment="1">
      <alignment horizontal="center" vertical="center"/>
    </xf>
    <xf numFmtId="176" fontId="62" fillId="0" borderId="20" xfId="0" applyNumberFormat="1" applyFont="1" applyFill="1" applyBorder="1" applyAlignment="1">
      <alignment horizontal="right" vertical="center"/>
    </xf>
    <xf numFmtId="178" fontId="12" fillId="0" borderId="42" xfId="0" applyNumberFormat="1" applyFont="1" applyBorder="1" applyAlignment="1">
      <alignment horizontal="center" vertical="center" wrapText="1"/>
    </xf>
    <xf numFmtId="0" fontId="62" fillId="35" borderId="54" xfId="0" applyNumberFormat="1" applyFont="1" applyFill="1" applyBorder="1" applyAlignment="1">
      <alignment horizontal="center" vertical="center"/>
    </xf>
    <xf numFmtId="177" fontId="62" fillId="35" borderId="55" xfId="0" applyNumberFormat="1" applyFont="1" applyFill="1" applyBorder="1" applyAlignment="1">
      <alignment horizontal="center" vertical="center"/>
    </xf>
    <xf numFmtId="176" fontId="62" fillId="35" borderId="20" xfId="0" applyNumberFormat="1" applyFont="1" applyFill="1" applyBorder="1" applyAlignment="1">
      <alignment horizontal="right" vertical="center"/>
    </xf>
    <xf numFmtId="178" fontId="63" fillId="35" borderId="20" xfId="0" applyNumberFormat="1" applyFont="1" applyFill="1" applyBorder="1" applyAlignment="1">
      <alignment horizontal="center" vertical="center"/>
    </xf>
    <xf numFmtId="49" fontId="62" fillId="35" borderId="25" xfId="0" applyNumberFormat="1" applyFont="1" applyFill="1" applyBorder="1" applyAlignment="1">
      <alignment horizontal="center" vertical="center" wrapText="1"/>
    </xf>
    <xf numFmtId="49" fontId="62" fillId="35" borderId="20" xfId="0" applyNumberFormat="1" applyFont="1" applyFill="1" applyBorder="1" applyAlignment="1">
      <alignment horizontal="center" vertical="center" wrapText="1"/>
    </xf>
    <xf numFmtId="49" fontId="62" fillId="35" borderId="19" xfId="0" applyNumberFormat="1" applyFont="1" applyFill="1" applyBorder="1" applyAlignment="1">
      <alignment horizontal="center" vertical="center" wrapText="1"/>
    </xf>
    <xf numFmtId="49" fontId="62" fillId="35" borderId="17" xfId="0" applyNumberFormat="1" applyFont="1" applyFill="1" applyBorder="1" applyAlignment="1">
      <alignment horizontal="center" vertical="center"/>
    </xf>
    <xf numFmtId="49" fontId="62" fillId="35" borderId="11" xfId="0" applyNumberFormat="1" applyFont="1" applyFill="1" applyBorder="1" applyAlignment="1">
      <alignment horizontal="center" vertical="center"/>
    </xf>
    <xf numFmtId="49" fontId="77" fillId="35" borderId="24" xfId="0" applyNumberFormat="1" applyFont="1" applyFill="1" applyBorder="1" applyAlignment="1">
      <alignment horizontal="center" vertical="center"/>
    </xf>
    <xf numFmtId="49" fontId="62" fillId="35" borderId="25" xfId="0" applyNumberFormat="1" applyFont="1" applyFill="1" applyBorder="1" applyAlignment="1">
      <alignment horizontal="left" vertical="center"/>
    </xf>
    <xf numFmtId="49" fontId="62" fillId="35" borderId="20" xfId="0" applyNumberFormat="1" applyFont="1" applyFill="1" applyBorder="1" applyAlignment="1">
      <alignment horizontal="left" vertical="center"/>
    </xf>
    <xf numFmtId="49" fontId="62" fillId="35" borderId="19" xfId="0" applyNumberFormat="1" applyFont="1" applyFill="1" applyBorder="1" applyAlignment="1">
      <alignment horizontal="left" vertical="center"/>
    </xf>
    <xf numFmtId="49" fontId="64" fillId="0" borderId="21" xfId="0" applyNumberFormat="1" applyFont="1" applyBorder="1" applyAlignment="1">
      <alignment horizontal="left" vertical="center" wrapText="1"/>
    </xf>
    <xf numFmtId="49" fontId="76" fillId="0" borderId="46" xfId="0" applyNumberFormat="1" applyFont="1" applyBorder="1" applyAlignment="1">
      <alignment horizontal="left" vertical="center"/>
    </xf>
    <xf numFmtId="49" fontId="62" fillId="0" borderId="18" xfId="0" applyNumberFormat="1" applyFont="1" applyBorder="1" applyAlignment="1">
      <alignment horizontal="left" vertical="center"/>
    </xf>
    <xf numFmtId="49" fontId="62" fillId="0" borderId="14" xfId="0" applyNumberFormat="1" applyFont="1" applyBorder="1" applyAlignment="1">
      <alignment horizontal="left" vertical="center"/>
    </xf>
    <xf numFmtId="0" fontId="6" fillId="18" borderId="56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vertical="center"/>
    </xf>
    <xf numFmtId="0" fontId="6" fillId="18" borderId="57" xfId="0" applyFont="1" applyFill="1" applyBorder="1" applyAlignment="1">
      <alignment horizontal="center" vertical="center"/>
    </xf>
    <xf numFmtId="0" fontId="6" fillId="18" borderId="58" xfId="0" applyFont="1" applyFill="1" applyBorder="1" applyAlignment="1">
      <alignment horizontal="center" vertical="center"/>
    </xf>
    <xf numFmtId="49" fontId="62" fillId="0" borderId="57" xfId="0" applyNumberFormat="1" applyFont="1" applyBorder="1" applyAlignment="1">
      <alignment horizontal="left" vertical="center"/>
    </xf>
    <xf numFmtId="49" fontId="62" fillId="0" borderId="58" xfId="0" applyNumberFormat="1" applyFont="1" applyBorder="1" applyAlignment="1">
      <alignment horizontal="left" vertical="center"/>
    </xf>
    <xf numFmtId="49" fontId="62" fillId="0" borderId="25" xfId="0" applyNumberFormat="1" applyFont="1" applyBorder="1" applyAlignment="1">
      <alignment horizontal="left" vertical="center" shrinkToFit="1"/>
    </xf>
    <xf numFmtId="49" fontId="62" fillId="0" borderId="20" xfId="0" applyNumberFormat="1" applyFont="1" applyBorder="1" applyAlignment="1">
      <alignment horizontal="left" vertical="center" shrinkToFit="1"/>
    </xf>
    <xf numFmtId="49" fontId="62" fillId="0" borderId="19" xfId="0" applyNumberFormat="1" applyFont="1" applyBorder="1" applyAlignment="1">
      <alignment horizontal="left" vertical="center" shrinkToFit="1"/>
    </xf>
    <xf numFmtId="49" fontId="63" fillId="0" borderId="32" xfId="0" applyNumberFormat="1" applyFont="1" applyBorder="1" applyAlignment="1">
      <alignment horizontal="center" vertical="center"/>
    </xf>
    <xf numFmtId="49" fontId="63" fillId="0" borderId="33" xfId="0" applyNumberFormat="1" applyFont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distributed" vertical="center"/>
    </xf>
    <xf numFmtId="49" fontId="72" fillId="0" borderId="0" xfId="0" applyNumberFormat="1" applyFont="1" applyFill="1" applyBorder="1" applyAlignment="1">
      <alignment horizontal="left" vertical="center" wrapText="1"/>
    </xf>
    <xf numFmtId="49" fontId="72" fillId="0" borderId="0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Border="1" applyAlignment="1">
      <alignment horizontal="left" vertical="center" wrapText="1"/>
    </xf>
    <xf numFmtId="49" fontId="73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49" fontId="62" fillId="18" borderId="45" xfId="0" applyNumberFormat="1" applyFont="1" applyFill="1" applyBorder="1" applyAlignment="1">
      <alignment horizontal="distributed" vertical="center"/>
    </xf>
    <xf numFmtId="49" fontId="64" fillId="18" borderId="40" xfId="0" applyNumberFormat="1" applyFont="1" applyFill="1" applyBorder="1" applyAlignment="1">
      <alignment horizontal="distributed" vertical="center" wrapText="1"/>
    </xf>
    <xf numFmtId="49" fontId="64" fillId="18" borderId="40" xfId="0" applyNumberFormat="1" applyFont="1" applyFill="1" applyBorder="1" applyAlignment="1">
      <alignment horizontal="distributed" vertical="center"/>
    </xf>
    <xf numFmtId="0" fontId="6" fillId="12" borderId="24" xfId="0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/>
    </xf>
    <xf numFmtId="49" fontId="6" fillId="12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62" fillId="18" borderId="45" xfId="0" applyNumberFormat="1" applyFont="1" applyFill="1" applyBorder="1" applyAlignment="1">
      <alignment horizontal="center" vertical="center"/>
    </xf>
    <xf numFmtId="49" fontId="62" fillId="0" borderId="45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78" fontId="12" fillId="0" borderId="42" xfId="0" applyNumberFormat="1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49" fontId="64" fillId="0" borderId="22" xfId="0" applyNumberFormat="1" applyFont="1" applyBorder="1" applyAlignment="1">
      <alignment horizontal="left" vertical="center" wrapText="1"/>
    </xf>
    <xf numFmtId="49" fontId="64" fillId="0" borderId="23" xfId="0" applyNumberFormat="1" applyFont="1" applyBorder="1" applyAlignment="1">
      <alignment horizontal="left" vertical="center" wrapText="1"/>
    </xf>
    <xf numFmtId="49" fontId="76" fillId="0" borderId="21" xfId="0" applyNumberFormat="1" applyFont="1" applyBorder="1" applyAlignment="1">
      <alignment horizontal="left" vertical="center" wrapText="1"/>
    </xf>
    <xf numFmtId="49" fontId="76" fillId="0" borderId="22" xfId="0" applyNumberFormat="1" applyFont="1" applyBorder="1" applyAlignment="1">
      <alignment horizontal="left" vertical="center" wrapText="1"/>
    </xf>
    <xf numFmtId="49" fontId="76" fillId="0" borderId="23" xfId="0" applyNumberFormat="1" applyFont="1" applyBorder="1" applyAlignment="1">
      <alignment horizontal="left" vertical="center" wrapText="1"/>
    </xf>
    <xf numFmtId="178" fontId="63" fillId="0" borderId="20" xfId="0" applyNumberFormat="1" applyFont="1" applyFill="1" applyBorder="1" applyAlignment="1">
      <alignment horizontal="distributed" vertical="center"/>
    </xf>
    <xf numFmtId="49" fontId="62" fillId="0" borderId="25" xfId="0" applyNumberFormat="1" applyFont="1" applyFill="1" applyBorder="1" applyAlignment="1">
      <alignment horizontal="left" vertical="center" shrinkToFit="1"/>
    </xf>
    <xf numFmtId="49" fontId="62" fillId="0" borderId="20" xfId="0" applyNumberFormat="1" applyFont="1" applyFill="1" applyBorder="1" applyAlignment="1">
      <alignment horizontal="left" vertical="center" shrinkToFit="1"/>
    </xf>
    <xf numFmtId="49" fontId="62" fillId="0" borderId="19" xfId="0" applyNumberFormat="1" applyFont="1" applyFill="1" applyBorder="1" applyAlignment="1">
      <alignment horizontal="left" vertical="center" shrinkToFit="1"/>
    </xf>
    <xf numFmtId="49" fontId="62" fillId="0" borderId="20" xfId="0" applyNumberFormat="1" applyFont="1" applyBorder="1" applyAlignment="1">
      <alignment horizontal="left" vertical="center" wrapText="1"/>
    </xf>
    <xf numFmtId="49" fontId="62" fillId="0" borderId="19" xfId="0" applyNumberFormat="1" applyFont="1" applyBorder="1" applyAlignment="1">
      <alignment horizontal="left" vertical="center" wrapText="1"/>
    </xf>
    <xf numFmtId="49" fontId="62" fillId="0" borderId="25" xfId="0" applyNumberFormat="1" applyFont="1" applyFill="1" applyBorder="1" applyAlignment="1">
      <alignment horizontal="center" vertical="center"/>
    </xf>
    <xf numFmtId="49" fontId="62" fillId="0" borderId="19" xfId="0" applyNumberFormat="1" applyFont="1" applyFill="1" applyBorder="1" applyAlignment="1">
      <alignment horizontal="center" vertical="center"/>
    </xf>
    <xf numFmtId="49" fontId="77" fillId="0" borderId="25" xfId="0" applyNumberFormat="1" applyFont="1" applyFill="1" applyBorder="1" applyAlignment="1">
      <alignment horizontal="center" vertic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9" xfId="0" applyNumberFormat="1" applyFont="1" applyFill="1" applyBorder="1" applyAlignment="1">
      <alignment horizontal="center" vertical="center"/>
    </xf>
    <xf numFmtId="49" fontId="78" fillId="0" borderId="25" xfId="0" applyNumberFormat="1" applyFont="1" applyBorder="1" applyAlignment="1">
      <alignment horizontal="left" vertical="center" wrapText="1"/>
    </xf>
    <xf numFmtId="49" fontId="78" fillId="0" borderId="20" xfId="0" applyNumberFormat="1" applyFont="1" applyBorder="1" applyAlignment="1">
      <alignment horizontal="left" vertical="center" wrapText="1"/>
    </xf>
    <xf numFmtId="49" fontId="78" fillId="0" borderId="19" xfId="0" applyNumberFormat="1" applyFont="1" applyBorder="1" applyAlignment="1">
      <alignment horizontal="left" vertical="center" wrapText="1"/>
    </xf>
    <xf numFmtId="49" fontId="62" fillId="0" borderId="25" xfId="0" applyNumberFormat="1" applyFont="1" applyBorder="1" applyAlignment="1">
      <alignment horizontal="left" vertical="center" wrapText="1" shrinkToFit="1"/>
    </xf>
    <xf numFmtId="49" fontId="64" fillId="18" borderId="22" xfId="0" applyNumberFormat="1" applyFont="1" applyFill="1" applyBorder="1" applyAlignment="1">
      <alignment horizontal="distributed" vertical="center"/>
    </xf>
    <xf numFmtId="49" fontId="62" fillId="0" borderId="19" xfId="0" applyNumberFormat="1" applyFont="1" applyBorder="1" applyAlignment="1">
      <alignment horizontal="center" vertical="center"/>
    </xf>
    <xf numFmtId="49" fontId="62" fillId="33" borderId="24" xfId="0" applyNumberFormat="1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9" fontId="62" fillId="33" borderId="25" xfId="0" applyNumberFormat="1" applyFont="1" applyFill="1" applyBorder="1" applyAlignment="1">
      <alignment horizontal="center" vertical="center"/>
    </xf>
    <xf numFmtId="49" fontId="62" fillId="33" borderId="20" xfId="0" applyNumberFormat="1" applyFont="1" applyFill="1" applyBorder="1" applyAlignment="1">
      <alignment horizontal="center" vertical="center"/>
    </xf>
    <xf numFmtId="49" fontId="62" fillId="33" borderId="19" xfId="0" applyNumberFormat="1" applyFont="1" applyFill="1" applyBorder="1" applyAlignment="1">
      <alignment horizontal="center" vertical="center"/>
    </xf>
    <xf numFmtId="49" fontId="62" fillId="0" borderId="11" xfId="0" applyNumberFormat="1" applyFont="1" applyBorder="1" applyAlignment="1">
      <alignment horizontal="left" vertical="center" wrapText="1"/>
    </xf>
    <xf numFmtId="49" fontId="62" fillId="0" borderId="13" xfId="0" applyNumberFormat="1" applyFont="1" applyBorder="1" applyAlignment="1">
      <alignment horizontal="left" vertical="center"/>
    </xf>
    <xf numFmtId="49" fontId="62" fillId="0" borderId="59" xfId="0" applyNumberFormat="1" applyFont="1" applyBorder="1" applyAlignment="1">
      <alignment horizontal="left" vertical="center"/>
    </xf>
    <xf numFmtId="49" fontId="62" fillId="0" borderId="60" xfId="0" applyNumberFormat="1" applyFont="1" applyBorder="1" applyAlignment="1">
      <alignment horizontal="left" vertical="center"/>
    </xf>
    <xf numFmtId="49" fontId="62" fillId="0" borderId="11" xfId="0" applyNumberFormat="1" applyFont="1" applyBorder="1" applyAlignment="1">
      <alignment horizontal="center" vertical="center"/>
    </xf>
    <xf numFmtId="49" fontId="62" fillId="0" borderId="61" xfId="0" applyNumberFormat="1" applyFont="1" applyBorder="1" applyAlignment="1">
      <alignment horizontal="center" vertical="center"/>
    </xf>
    <xf numFmtId="49" fontId="62" fillId="0" borderId="62" xfId="0" applyNumberFormat="1" applyFont="1" applyBorder="1" applyAlignment="1">
      <alignment horizontal="left" vertical="center"/>
    </xf>
    <xf numFmtId="49" fontId="62" fillId="33" borderId="53" xfId="0" applyNumberFormat="1" applyFont="1" applyFill="1" applyBorder="1" applyAlignment="1">
      <alignment horizontal="center" vertical="center"/>
    </xf>
    <xf numFmtId="49" fontId="62" fillId="0" borderId="53" xfId="0" applyNumberFormat="1" applyFont="1" applyBorder="1" applyAlignment="1">
      <alignment horizontal="left" vertical="center"/>
    </xf>
    <xf numFmtId="49" fontId="62" fillId="0" borderId="10" xfId="0" applyNumberFormat="1" applyFont="1" applyBorder="1" applyAlignment="1">
      <alignment horizontal="left" vertical="center"/>
    </xf>
    <xf numFmtId="49" fontId="62" fillId="0" borderId="63" xfId="0" applyNumberFormat="1" applyFont="1" applyBorder="1" applyAlignment="1">
      <alignment horizontal="left" vertical="center"/>
    </xf>
    <xf numFmtId="49" fontId="62" fillId="0" borderId="42" xfId="0" applyNumberFormat="1" applyFont="1" applyBorder="1" applyAlignment="1">
      <alignment horizontal="left" vertical="center"/>
    </xf>
    <xf numFmtId="49" fontId="62" fillId="0" borderId="64" xfId="0" applyNumberFormat="1" applyFont="1" applyBorder="1" applyAlignment="1">
      <alignment horizontal="left" vertical="center"/>
    </xf>
    <xf numFmtId="49" fontId="62" fillId="16" borderId="17" xfId="0" applyNumberFormat="1" applyFont="1" applyFill="1" applyBorder="1" applyAlignment="1">
      <alignment horizontal="center" vertical="center"/>
    </xf>
    <xf numFmtId="49" fontId="62" fillId="16" borderId="61" xfId="0" applyNumberFormat="1" applyFont="1" applyFill="1" applyBorder="1" applyAlignment="1">
      <alignment horizontal="center" vertical="center"/>
    </xf>
    <xf numFmtId="49" fontId="62" fillId="16" borderId="18" xfId="0" applyNumberFormat="1" applyFont="1" applyFill="1" applyBorder="1" applyAlignment="1">
      <alignment horizontal="center" vertical="center"/>
    </xf>
    <xf numFmtId="49" fontId="62" fillId="16" borderId="65" xfId="0" applyNumberFormat="1" applyFont="1" applyFill="1" applyBorder="1" applyAlignment="1">
      <alignment horizontal="center" vertical="center"/>
    </xf>
    <xf numFmtId="49" fontId="62" fillId="33" borderId="24" xfId="0" applyNumberFormat="1" applyFont="1" applyFill="1" applyBorder="1" applyAlignment="1">
      <alignment horizontal="distributed" vertical="center" wrapText="1"/>
    </xf>
    <xf numFmtId="49" fontId="62" fillId="33" borderId="24" xfId="0" applyNumberFormat="1" applyFont="1" applyFill="1" applyBorder="1" applyAlignment="1">
      <alignment horizontal="center" vertical="center"/>
    </xf>
    <xf numFmtId="49" fontId="62" fillId="16" borderId="24" xfId="0" applyNumberFormat="1" applyFont="1" applyFill="1" applyBorder="1" applyAlignment="1">
      <alignment horizontal="center" vertical="center"/>
    </xf>
    <xf numFmtId="49" fontId="62" fillId="16" borderId="66" xfId="0" applyNumberFormat="1" applyFont="1" applyFill="1" applyBorder="1" applyAlignment="1">
      <alignment horizontal="center" vertical="center"/>
    </xf>
    <xf numFmtId="49" fontId="62" fillId="0" borderId="67" xfId="0" applyNumberFormat="1" applyFont="1" applyBorder="1" applyAlignment="1">
      <alignment horizontal="left" vertical="center"/>
    </xf>
    <xf numFmtId="49" fontId="62" fillId="0" borderId="0" xfId="0" applyNumberFormat="1" applyFont="1" applyBorder="1" applyAlignment="1">
      <alignment horizontal="left" vertical="center"/>
    </xf>
    <xf numFmtId="49" fontId="62" fillId="34" borderId="25" xfId="0" applyNumberFormat="1" applyFont="1" applyFill="1" applyBorder="1" applyAlignment="1">
      <alignment horizontal="center" vertical="center"/>
    </xf>
    <xf numFmtId="49" fontId="62" fillId="34" borderId="20" xfId="0" applyNumberFormat="1" applyFont="1" applyFill="1" applyBorder="1" applyAlignment="1">
      <alignment horizontal="center" vertical="center"/>
    </xf>
    <xf numFmtId="49" fontId="62" fillId="34" borderId="19" xfId="0" applyNumberFormat="1" applyFont="1" applyFill="1" applyBorder="1" applyAlignment="1">
      <alignment horizontal="center" vertical="center"/>
    </xf>
    <xf numFmtId="49" fontId="79" fillId="0" borderId="0" xfId="0" applyNumberFormat="1" applyFont="1" applyBorder="1" applyAlignment="1">
      <alignment horizontal="right" vertical="center"/>
    </xf>
    <xf numFmtId="49" fontId="79" fillId="0" borderId="11" xfId="0" applyNumberFormat="1" applyFont="1" applyBorder="1" applyAlignment="1">
      <alignment horizontal="right" vertical="center"/>
    </xf>
    <xf numFmtId="49" fontId="62" fillId="0" borderId="20" xfId="0" applyNumberFormat="1" applyFont="1" applyFill="1" applyBorder="1" applyAlignment="1">
      <alignment horizontal="center" vertical="center"/>
    </xf>
    <xf numFmtId="49" fontId="62" fillId="0" borderId="24" xfId="0" applyNumberFormat="1" applyFont="1" applyFill="1" applyBorder="1" applyAlignment="1">
      <alignment horizontal="center" vertical="center"/>
    </xf>
    <xf numFmtId="49" fontId="62" fillId="0" borderId="52" xfId="0" applyNumberFormat="1" applyFont="1" applyFill="1" applyBorder="1" applyAlignment="1">
      <alignment horizontal="center" vertical="center"/>
    </xf>
    <xf numFmtId="49" fontId="62" fillId="0" borderId="2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right" vertical="center"/>
    </xf>
    <xf numFmtId="49" fontId="62" fillId="0" borderId="19" xfId="0" applyNumberFormat="1" applyFont="1" applyFill="1" applyBorder="1" applyAlignment="1">
      <alignment horizontal="right" vertical="center"/>
    </xf>
    <xf numFmtId="49" fontId="62" fillId="0" borderId="52" xfId="0" applyNumberFormat="1" applyFont="1" applyBorder="1" applyAlignment="1">
      <alignment horizontal="center" vertical="center"/>
    </xf>
    <xf numFmtId="49" fontId="62" fillId="33" borderId="17" xfId="0" applyNumberFormat="1" applyFont="1" applyFill="1" applyBorder="1" applyAlignment="1">
      <alignment horizontal="distributed" vertical="center" wrapText="1"/>
    </xf>
    <xf numFmtId="49" fontId="62" fillId="33" borderId="11" xfId="0" applyNumberFormat="1" applyFont="1" applyFill="1" applyBorder="1" applyAlignment="1">
      <alignment horizontal="distributed" vertical="center"/>
    </xf>
    <xf numFmtId="49" fontId="62" fillId="33" borderId="13" xfId="0" applyNumberFormat="1" applyFont="1" applyFill="1" applyBorder="1" applyAlignment="1">
      <alignment horizontal="distributed" vertical="center"/>
    </xf>
    <xf numFmtId="49" fontId="62" fillId="33" borderId="15" xfId="0" applyNumberFormat="1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horizontal="distributed" vertical="center"/>
    </xf>
    <xf numFmtId="49" fontId="62" fillId="33" borderId="16" xfId="0" applyNumberFormat="1" applyFont="1" applyFill="1" applyBorder="1" applyAlignment="1">
      <alignment horizontal="distributed" vertical="center"/>
    </xf>
    <xf numFmtId="49" fontId="62" fillId="0" borderId="45" xfId="0" applyNumberFormat="1" applyFont="1" applyBorder="1" applyAlignment="1">
      <alignment horizontal="left" vertical="center" wrapText="1"/>
    </xf>
    <xf numFmtId="49" fontId="79" fillId="0" borderId="20" xfId="0" applyNumberFormat="1" applyFont="1" applyFill="1" applyBorder="1" applyAlignment="1">
      <alignment horizontal="right" vertical="center"/>
    </xf>
    <xf numFmtId="49" fontId="62" fillId="0" borderId="69" xfId="0" applyNumberFormat="1" applyFont="1" applyBorder="1" applyAlignment="1">
      <alignment horizontal="left" vertical="center" wrapText="1"/>
    </xf>
    <xf numFmtId="49" fontId="62" fillId="0" borderId="70" xfId="0" applyNumberFormat="1" applyFont="1" applyBorder="1" applyAlignment="1">
      <alignment horizontal="left" vertical="center"/>
    </xf>
    <xf numFmtId="49" fontId="62" fillId="0" borderId="71" xfId="0" applyNumberFormat="1" applyFont="1" applyBorder="1" applyAlignment="1">
      <alignment horizontal="left" vertical="center"/>
    </xf>
    <xf numFmtId="49" fontId="64" fillId="18" borderId="31" xfId="0" applyNumberFormat="1" applyFont="1" applyFill="1" applyBorder="1" applyAlignment="1">
      <alignment horizontal="distributed" vertical="center"/>
    </xf>
    <xf numFmtId="49" fontId="64" fillId="18" borderId="46" xfId="0" applyNumberFormat="1" applyFont="1" applyFill="1" applyBorder="1" applyAlignment="1">
      <alignment horizontal="distributed" vertical="center"/>
    </xf>
    <xf numFmtId="49" fontId="73" fillId="0" borderId="25" xfId="0" applyNumberFormat="1" applyFont="1" applyFill="1" applyBorder="1" applyAlignment="1">
      <alignment horizontal="center" vertical="center"/>
    </xf>
    <xf numFmtId="49" fontId="73" fillId="0" borderId="20" xfId="0" applyNumberFormat="1" applyFont="1" applyFill="1" applyBorder="1" applyAlignment="1">
      <alignment horizontal="center" vertical="center"/>
    </xf>
    <xf numFmtId="49" fontId="73" fillId="0" borderId="19" xfId="0" applyNumberFormat="1" applyFont="1" applyFill="1" applyBorder="1" applyAlignment="1">
      <alignment horizontal="center" vertical="center"/>
    </xf>
    <xf numFmtId="49" fontId="64" fillId="18" borderId="56" xfId="0" applyNumberFormat="1" applyFont="1" applyFill="1" applyBorder="1" applyAlignment="1">
      <alignment horizontal="distributed" vertical="center"/>
    </xf>
    <xf numFmtId="49" fontId="72" fillId="0" borderId="46" xfId="0" applyNumberFormat="1" applyFont="1" applyBorder="1" applyAlignment="1">
      <alignment horizontal="left" vertical="center" wrapText="1"/>
    </xf>
    <xf numFmtId="49" fontId="72" fillId="0" borderId="46" xfId="0" applyNumberFormat="1" applyFont="1" applyBorder="1" applyAlignment="1">
      <alignment horizontal="left" vertical="center"/>
    </xf>
    <xf numFmtId="49" fontId="72" fillId="0" borderId="20" xfId="0" applyNumberFormat="1" applyFont="1" applyBorder="1" applyAlignment="1">
      <alignment horizontal="left" vertical="center" wrapText="1"/>
    </xf>
    <xf numFmtId="49" fontId="72" fillId="0" borderId="19" xfId="0" applyNumberFormat="1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123825</xdr:rowOff>
    </xdr:from>
    <xdr:to>
      <xdr:col>24</xdr:col>
      <xdr:colOff>28575</xdr:colOff>
      <xdr:row>23</xdr:row>
      <xdr:rowOff>47625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28900"/>
          <a:ext cx="57435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</xdr:colOff>
      <xdr:row>1</xdr:row>
      <xdr:rowOff>209550</xdr:rowOff>
    </xdr:from>
    <xdr:to>
      <xdr:col>45</xdr:col>
      <xdr:colOff>76200</xdr:colOff>
      <xdr:row>4</xdr:row>
      <xdr:rowOff>180975</xdr:rowOff>
    </xdr:to>
    <xdr:sp>
      <xdr:nvSpPr>
        <xdr:cNvPr id="1" name="角丸四角形 1"/>
        <xdr:cNvSpPr>
          <a:spLocks/>
        </xdr:cNvSpPr>
      </xdr:nvSpPr>
      <xdr:spPr>
        <a:xfrm>
          <a:off x="9534525" y="457200"/>
          <a:ext cx="1257300" cy="5715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未定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38100</xdr:rowOff>
    </xdr:from>
    <xdr:to>
      <xdr:col>8</xdr:col>
      <xdr:colOff>47625</xdr:colOff>
      <xdr:row>4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1276350" y="1104900"/>
          <a:ext cx="676275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7</xdr:row>
      <xdr:rowOff>38100</xdr:rowOff>
    </xdr:from>
    <xdr:to>
      <xdr:col>11</xdr:col>
      <xdr:colOff>28575</xdr:colOff>
      <xdr:row>7</xdr:row>
      <xdr:rowOff>200025</xdr:rowOff>
    </xdr:to>
    <xdr:sp>
      <xdr:nvSpPr>
        <xdr:cNvPr id="2" name="角丸四角形 2"/>
        <xdr:cNvSpPr>
          <a:spLocks/>
        </xdr:cNvSpPr>
      </xdr:nvSpPr>
      <xdr:spPr>
        <a:xfrm>
          <a:off x="1333500" y="1847850"/>
          <a:ext cx="1314450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133350</xdr:rowOff>
    </xdr:from>
    <xdr:to>
      <xdr:col>15</xdr:col>
      <xdr:colOff>66675</xdr:colOff>
      <xdr:row>9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2381250" y="1362075"/>
          <a:ext cx="1257300" cy="5715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未定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X43"/>
  <sheetViews>
    <sheetView showGridLines="0" showZeros="0" view="pageBreakPreview" zoomScaleSheetLayoutView="100" zoomScalePageLayoutView="0" workbookViewId="0" topLeftCell="A1">
      <selection activeCell="E5" sqref="E5:X5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4" ht="19.5" customHeight="1">
      <c r="A1" s="256" t="s">
        <v>86</v>
      </c>
      <c r="B1" s="257"/>
      <c r="C1" s="38"/>
      <c r="D1" s="39"/>
    </row>
    <row r="2" spans="1:24" ht="2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1.2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4" ht="15" customHeight="1">
      <c r="A4" s="196" t="s">
        <v>68</v>
      </c>
      <c r="B4" s="196"/>
      <c r="C4" s="196"/>
      <c r="D4" s="196"/>
      <c r="E4" s="253" t="s">
        <v>84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196" t="s">
        <v>17</v>
      </c>
      <c r="B5" s="196"/>
      <c r="C5" s="196"/>
      <c r="D5" s="196"/>
      <c r="E5" s="253" t="s">
        <v>87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196" t="s">
        <v>69</v>
      </c>
      <c r="B6" s="196"/>
      <c r="C6" s="196"/>
      <c r="D6" s="196"/>
      <c r="E6" s="253" t="s">
        <v>304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196" t="s">
        <v>70</v>
      </c>
      <c r="B7" s="196"/>
      <c r="C7" s="196"/>
      <c r="D7" s="196"/>
      <c r="E7" s="253" t="s">
        <v>305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5" customHeight="1">
      <c r="A8" s="196" t="s">
        <v>82</v>
      </c>
      <c r="B8" s="196"/>
      <c r="C8" s="196"/>
      <c r="D8" s="196"/>
      <c r="E8" s="253" t="s">
        <v>83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9.5" customHeight="1">
      <c r="A10" s="249" t="s">
        <v>73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30" customHeight="1">
      <c r="A11" s="236" t="s">
        <v>1</v>
      </c>
      <c r="B11" s="236"/>
      <c r="C11" s="250" t="s">
        <v>306</v>
      </c>
      <c r="D11" s="251"/>
      <c r="E11" s="251"/>
      <c r="F11" s="251"/>
      <c r="G11" s="251"/>
      <c r="H11" s="252"/>
      <c r="I11" s="216" t="s">
        <v>54</v>
      </c>
      <c r="J11" s="218"/>
      <c r="K11" s="247" t="s">
        <v>307</v>
      </c>
      <c r="L11" s="247"/>
      <c r="M11" s="247"/>
      <c r="N11" s="247"/>
      <c r="O11" s="247"/>
      <c r="P11" s="247"/>
      <c r="Q11" s="247"/>
      <c r="R11" s="247"/>
      <c r="S11" s="216" t="s">
        <v>58</v>
      </c>
      <c r="T11" s="217"/>
      <c r="U11" s="218"/>
      <c r="V11" s="219" t="s">
        <v>61</v>
      </c>
      <c r="W11" s="220"/>
      <c r="X11" s="221"/>
    </row>
    <row r="12" spans="1:24" ht="42" customHeight="1">
      <c r="A12" s="236" t="s">
        <v>59</v>
      </c>
      <c r="B12" s="236"/>
      <c r="C12" s="198" t="s">
        <v>308</v>
      </c>
      <c r="D12" s="195"/>
      <c r="E12" s="195"/>
      <c r="F12" s="195"/>
      <c r="G12" s="195"/>
      <c r="H12" s="195"/>
      <c r="I12" s="216" t="s">
        <v>57</v>
      </c>
      <c r="J12" s="217"/>
      <c r="K12" s="218"/>
      <c r="L12" s="237" t="s">
        <v>309</v>
      </c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 ht="24.75" customHeight="1">
      <c r="A13" s="236" t="s">
        <v>64</v>
      </c>
      <c r="B13" s="236"/>
      <c r="C13" s="238"/>
      <c r="D13" s="239"/>
      <c r="E13" s="239"/>
      <c r="F13" s="239"/>
      <c r="G13" s="239"/>
      <c r="H13" s="239"/>
      <c r="I13" s="239"/>
      <c r="J13" s="240"/>
      <c r="K13" s="236" t="s">
        <v>55</v>
      </c>
      <c r="L13" s="236"/>
      <c r="M13" s="244"/>
      <c r="N13" s="244"/>
      <c r="O13" s="244"/>
      <c r="P13" s="244"/>
      <c r="Q13" s="244"/>
      <c r="R13" s="236" t="s">
        <v>56</v>
      </c>
      <c r="S13" s="236"/>
      <c r="T13" s="245"/>
      <c r="U13" s="246"/>
      <c r="V13" s="221" t="s">
        <v>53</v>
      </c>
      <c r="W13" s="247"/>
      <c r="X13" s="247"/>
    </row>
    <row r="14" spans="1:24" ht="24.75" customHeight="1">
      <c r="A14" s="236"/>
      <c r="B14" s="236"/>
      <c r="C14" s="241"/>
      <c r="D14" s="242"/>
      <c r="E14" s="242"/>
      <c r="F14" s="242"/>
      <c r="G14" s="242"/>
      <c r="H14" s="242"/>
      <c r="I14" s="242"/>
      <c r="J14" s="243"/>
      <c r="K14" s="236" t="s">
        <v>33</v>
      </c>
      <c r="L14" s="236"/>
      <c r="M14" s="244"/>
      <c r="N14" s="244"/>
      <c r="O14" s="244"/>
      <c r="P14" s="244"/>
      <c r="Q14" s="244"/>
      <c r="R14" s="248" t="s">
        <v>50</v>
      </c>
      <c r="S14" s="248"/>
      <c r="T14" s="244"/>
      <c r="U14" s="244"/>
      <c r="V14" s="244"/>
      <c r="W14" s="244"/>
      <c r="X14" s="244"/>
    </row>
    <row r="15" spans="1:24" ht="16.5" customHeight="1">
      <c r="A15" s="223" t="s">
        <v>63</v>
      </c>
      <c r="B15" s="224"/>
      <c r="C15" s="228" t="s">
        <v>65</v>
      </c>
      <c r="D15" s="229"/>
      <c r="E15" s="229"/>
      <c r="F15" s="230"/>
      <c r="G15" s="231" t="s">
        <v>75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4" ht="25.5" customHeight="1">
      <c r="A16" s="205"/>
      <c r="B16" s="225"/>
      <c r="C16" s="234" t="s">
        <v>66</v>
      </c>
      <c r="D16" s="234"/>
      <c r="E16" s="234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22.5" customHeight="1">
      <c r="A17" s="205"/>
      <c r="B17" s="225"/>
      <c r="C17" s="205" t="s">
        <v>67</v>
      </c>
      <c r="D17" s="206"/>
      <c r="E17" s="206"/>
      <c r="F17" s="207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3"/>
    </row>
    <row r="18" spans="1:24" ht="22.5" customHeight="1">
      <c r="A18" s="226"/>
      <c r="B18" s="227"/>
      <c r="C18" s="208"/>
      <c r="D18" s="209"/>
      <c r="E18" s="209"/>
      <c r="F18" s="210"/>
      <c r="G18" s="214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5"/>
    </row>
    <row r="19" spans="1:24" ht="35.25" customHeight="1">
      <c r="A19" s="216" t="s">
        <v>85</v>
      </c>
      <c r="B19" s="217"/>
      <c r="C19" s="218"/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1"/>
    </row>
    <row r="20" spans="1:24" ht="9.75" customHeight="1">
      <c r="A20" s="181"/>
      <c r="B20" s="181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</row>
    <row r="21" spans="1:24" ht="7.5" customHeight="1">
      <c r="A21" s="4"/>
      <c r="B21" s="4"/>
      <c r="C21" s="4"/>
      <c r="D21" s="7"/>
      <c r="E21" s="7"/>
      <c r="F21" s="7"/>
      <c r="G21" s="7"/>
      <c r="H21" s="7"/>
      <c r="I21" s="7"/>
      <c r="J21" s="7"/>
      <c r="K21" s="222" t="s">
        <v>35</v>
      </c>
      <c r="L21" s="222"/>
      <c r="M21" s="222"/>
      <c r="N21" s="33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1:14" ht="6" customHeight="1">
      <c r="K22" s="222"/>
      <c r="L22" s="222"/>
      <c r="M22" s="222"/>
      <c r="N22" s="180"/>
    </row>
    <row r="23" spans="11:14" ht="13.5">
      <c r="K23" s="180"/>
      <c r="L23" s="180"/>
      <c r="M23" s="180"/>
      <c r="N23" s="180"/>
    </row>
    <row r="24" spans="1:24" ht="33" customHeight="1">
      <c r="A24" s="196" t="str">
        <f>A11</f>
        <v>行事名</v>
      </c>
      <c r="B24" s="201"/>
      <c r="C24" s="202" t="str">
        <f>$C$11</f>
        <v>大阪第５回記録会
大阪小学生大会</v>
      </c>
      <c r="D24" s="203"/>
      <c r="E24" s="203"/>
      <c r="F24" s="203"/>
      <c r="G24" s="203"/>
      <c r="H24" s="203"/>
      <c r="I24" s="204" t="str">
        <f>I11</f>
        <v>期日</v>
      </c>
      <c r="J24" s="196"/>
      <c r="K24" s="195" t="str">
        <f>K11</f>
        <v>平成２４年９月１７日(祝）</v>
      </c>
      <c r="L24" s="195"/>
      <c r="M24" s="195"/>
      <c r="N24" s="195"/>
      <c r="O24" s="195"/>
      <c r="P24" s="195"/>
      <c r="Q24" s="195"/>
      <c r="R24" s="195"/>
      <c r="S24" s="196" t="str">
        <f>S11</f>
        <v>集合時間</v>
      </c>
      <c r="T24" s="196"/>
      <c r="U24" s="196"/>
      <c r="V24" s="195" t="str">
        <f>V11</f>
        <v>８時１５分</v>
      </c>
      <c r="W24" s="195"/>
      <c r="X24" s="195"/>
    </row>
    <row r="25" spans="1:24" ht="43.5" customHeight="1">
      <c r="A25" s="196" t="str">
        <f>A12</f>
        <v>会場</v>
      </c>
      <c r="B25" s="196"/>
      <c r="C25" s="197" t="str">
        <f>$C$12</f>
        <v>金岡公園陸上競技場
堺市北区長曽根町1179-18
072-254-6601</v>
      </c>
      <c r="D25" s="186"/>
      <c r="E25" s="186"/>
      <c r="F25" s="186"/>
      <c r="G25" s="186"/>
      <c r="H25" s="186"/>
      <c r="I25" s="196" t="str">
        <f>I12</f>
        <v>集合場所</v>
      </c>
      <c r="J25" s="196"/>
      <c r="K25" s="196"/>
      <c r="L25" s="198" t="str">
        <f>L12</f>
        <v>金岡公園陸上競技場　スタンド（のぼり設置）</v>
      </c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ht="15" customHeight="1">
      <c r="A26" s="199" t="s">
        <v>76</v>
      </c>
      <c r="B26" s="196"/>
      <c r="C26" s="200" t="s">
        <v>77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5" customHeight="1">
      <c r="A27" s="196"/>
      <c r="B27" s="196"/>
      <c r="C27" s="185" t="s">
        <v>78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</row>
    <row r="28" spans="1:24" ht="15" customHeight="1">
      <c r="A28" s="196"/>
      <c r="B28" s="196"/>
      <c r="C28" s="185" t="s">
        <v>79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1:24" ht="15" customHeight="1">
      <c r="A29" s="196"/>
      <c r="B29" s="196"/>
      <c r="C29" s="185" t="s">
        <v>88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</row>
    <row r="30" spans="1:24" ht="15" customHeight="1">
      <c r="A30" s="196"/>
      <c r="B30" s="196"/>
      <c r="C30" s="185" t="s">
        <v>80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1:24" ht="15" customHeight="1">
      <c r="A31" s="196"/>
      <c r="B31" s="196"/>
      <c r="C31" s="186" t="s">
        <v>81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</row>
    <row r="32" spans="11:14" ht="13.5">
      <c r="K32" s="180"/>
      <c r="L32" s="180"/>
      <c r="M32" s="180"/>
      <c r="N32" s="180"/>
    </row>
    <row r="33" spans="1:24" ht="9" customHeight="1">
      <c r="A33" s="23"/>
      <c r="B33" s="24"/>
      <c r="C33" s="24"/>
      <c r="D33" s="17"/>
      <c r="E33" s="17"/>
      <c r="F33" s="17"/>
      <c r="G33" s="17"/>
      <c r="H33" s="17"/>
      <c r="I33" s="17"/>
      <c r="J33" s="17"/>
      <c r="K33" s="183"/>
      <c r="L33" s="183"/>
      <c r="M33" s="183"/>
      <c r="N33" s="183"/>
      <c r="O33" s="17"/>
      <c r="P33" s="17"/>
      <c r="Q33" s="17"/>
      <c r="R33" s="17"/>
      <c r="S33" s="17"/>
      <c r="T33" s="17"/>
      <c r="U33" s="17"/>
      <c r="V33" s="17"/>
      <c r="W33" s="17"/>
      <c r="X33" s="18"/>
    </row>
    <row r="34" spans="1:24" ht="21">
      <c r="A34" s="187" t="s">
        <v>36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9"/>
    </row>
    <row r="35" spans="1:24" ht="19.5" customHeight="1">
      <c r="A35" s="20">
        <f>$D$13</f>
        <v>0</v>
      </c>
      <c r="B35" s="190">
        <f>$C$13</f>
        <v>0</v>
      </c>
      <c r="C35" s="190"/>
      <c r="D35" s="190"/>
      <c r="E35" s="190"/>
      <c r="F35" s="190"/>
      <c r="G35" s="190"/>
      <c r="H35" s="16" t="s">
        <v>37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</row>
    <row r="36" spans="1:24" ht="16.5" customHeight="1">
      <c r="A36" s="25"/>
      <c r="B36" s="26"/>
      <c r="C36" s="26"/>
      <c r="D36" s="26"/>
      <c r="E36" s="26"/>
      <c r="F36" s="26"/>
      <c r="G36" s="26"/>
      <c r="H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</row>
    <row r="37" spans="1:24" ht="27" customHeight="1">
      <c r="A37" s="27"/>
      <c r="B37" s="8"/>
      <c r="C37" s="9"/>
      <c r="D37" s="10"/>
      <c r="E37" s="10"/>
      <c r="F37" s="10"/>
      <c r="G37" s="10"/>
      <c r="H37" s="191" t="s">
        <v>74</v>
      </c>
      <c r="I37" s="192"/>
      <c r="J37" s="192"/>
      <c r="K37" s="192"/>
      <c r="L37" s="192"/>
      <c r="M37" s="192"/>
      <c r="N37" s="192"/>
      <c r="O37" s="192"/>
      <c r="P37" s="192"/>
      <c r="Q37" s="193"/>
      <c r="R37" s="184"/>
      <c r="S37" s="184"/>
      <c r="T37" s="21"/>
      <c r="U37" s="21"/>
      <c r="V37" s="21"/>
      <c r="W37" s="21"/>
      <c r="X37" s="22"/>
    </row>
    <row r="38" spans="1:24" ht="12" customHeight="1">
      <c r="A38" s="27"/>
      <c r="B38" s="8"/>
      <c r="C38" s="9"/>
      <c r="D38" s="10"/>
      <c r="E38" s="10"/>
      <c r="F38" s="10"/>
      <c r="G38" s="10"/>
      <c r="H38" s="194" t="s">
        <v>310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84"/>
      <c r="S38" s="184"/>
      <c r="T38" s="21"/>
      <c r="U38" s="21"/>
      <c r="V38" s="21"/>
      <c r="W38" s="21"/>
      <c r="X38" s="22"/>
    </row>
    <row r="39" spans="1:24" ht="19.5" customHeight="1">
      <c r="A39" s="31" t="s">
        <v>49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32"/>
    </row>
    <row r="40" spans="1:24" ht="19.5" customHeight="1">
      <c r="A40" s="31" t="s">
        <v>48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32"/>
    </row>
    <row r="41" spans="1:24" ht="19.5" customHeight="1">
      <c r="A41" s="20"/>
      <c r="B41" s="9"/>
      <c r="C41" s="9"/>
      <c r="D41" s="9"/>
      <c r="E41" s="9" t="s">
        <v>38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8"/>
    </row>
    <row r="42" spans="1:24" ht="19.5" customHeight="1">
      <c r="A42" s="20"/>
      <c r="B42" s="9"/>
      <c r="C42" s="9"/>
      <c r="D42" s="9"/>
      <c r="E42" s="9" t="s">
        <v>39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8"/>
    </row>
    <row r="43" spans="1:24" ht="19.5" customHeight="1">
      <c r="A43" s="29"/>
      <c r="B43" s="30"/>
      <c r="C43" s="3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9"/>
    </row>
  </sheetData>
  <sheetProtection/>
  <mergeCells count="65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H38:Q38"/>
    <mergeCell ref="V24:X24"/>
    <mergeCell ref="A25:B25"/>
    <mergeCell ref="C25:H25"/>
    <mergeCell ref="I25:K25"/>
    <mergeCell ref="L25:X25"/>
    <mergeCell ref="A26:B31"/>
    <mergeCell ref="C26:X26"/>
    <mergeCell ref="C27:X27"/>
    <mergeCell ref="C28:X28"/>
    <mergeCell ref="C29:X29"/>
    <mergeCell ref="A24:B24"/>
    <mergeCell ref="C24:H24"/>
    <mergeCell ref="I24:J24"/>
    <mergeCell ref="K24:R24"/>
    <mergeCell ref="S24:U24"/>
    <mergeCell ref="C30:X30"/>
    <mergeCell ref="C31:X31"/>
    <mergeCell ref="A34:X34"/>
    <mergeCell ref="B35:G35"/>
    <mergeCell ref="H37:Q37"/>
  </mergeCells>
  <printOptions horizontalCentered="1"/>
  <pageMargins left="0.7086614173228347" right="0.7086614173228347" top="0.53" bottom="0.45" header="0.31496062992125984" footer="0.31496062992125984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45"/>
  <sheetViews>
    <sheetView showGridLines="0" showZeros="0" view="pageBreakPreview" zoomScaleSheetLayoutView="100" zoomScalePageLayoutView="0" workbookViewId="0" topLeftCell="A1">
      <selection activeCell="AC44" sqref="AC44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4" ht="19.5" customHeight="1">
      <c r="A1" s="256" t="s">
        <v>86</v>
      </c>
      <c r="B1" s="257"/>
      <c r="C1" s="38" t="s">
        <v>118</v>
      </c>
      <c r="D1" s="39"/>
    </row>
    <row r="2" spans="1:24" ht="2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96" t="s">
        <v>68</v>
      </c>
      <c r="B4" s="196"/>
      <c r="C4" s="196"/>
      <c r="D4" s="196"/>
      <c r="E4" s="253" t="s">
        <v>84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196" t="s">
        <v>60</v>
      </c>
      <c r="B5" s="196"/>
      <c r="C5" s="196"/>
      <c r="D5" s="196"/>
      <c r="E5" s="253" t="s">
        <v>192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196" t="s">
        <v>196</v>
      </c>
      <c r="B6" s="196"/>
      <c r="C6" s="196"/>
      <c r="D6" s="196"/>
      <c r="E6" s="253" t="s">
        <v>195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196" t="s">
        <v>69</v>
      </c>
      <c r="B7" s="196"/>
      <c r="C7" s="196"/>
      <c r="D7" s="196"/>
      <c r="E7" s="253" t="s">
        <v>194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5" customHeight="1">
      <c r="A8" s="196" t="s">
        <v>70</v>
      </c>
      <c r="B8" s="196"/>
      <c r="C8" s="196"/>
      <c r="D8" s="196"/>
      <c r="E8" s="253" t="s">
        <v>193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15" customHeight="1">
      <c r="A9" s="196" t="s">
        <v>82</v>
      </c>
      <c r="B9" s="196"/>
      <c r="C9" s="196"/>
      <c r="D9" s="196"/>
      <c r="E9" s="253" t="s">
        <v>83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5"/>
    </row>
    <row r="10" spans="1:24" ht="15" customHeight="1">
      <c r="A10" s="40"/>
      <c r="B10" s="40"/>
      <c r="C10" s="40"/>
      <c r="D10" s="40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5" customHeight="1">
      <c r="A11" s="40"/>
      <c r="B11" s="334" t="s">
        <v>106</v>
      </c>
      <c r="C11" s="334"/>
      <c r="D11" s="334"/>
      <c r="E11" s="329" t="s">
        <v>107</v>
      </c>
      <c r="F11" s="329"/>
      <c r="G11" s="329"/>
      <c r="H11" s="329" t="s">
        <v>108</v>
      </c>
      <c r="I11" s="329"/>
      <c r="J11" s="329"/>
      <c r="K11" s="329"/>
      <c r="N11" s="334" t="s">
        <v>106</v>
      </c>
      <c r="O11" s="334"/>
      <c r="P11" s="334"/>
      <c r="Q11" s="329" t="s">
        <v>107</v>
      </c>
      <c r="R11" s="329"/>
      <c r="S11" s="329"/>
      <c r="T11" s="329" t="s">
        <v>108</v>
      </c>
      <c r="U11" s="329"/>
      <c r="V11" s="329"/>
      <c r="W11" s="329"/>
      <c r="X11" s="35"/>
    </row>
    <row r="12" spans="1:24" ht="15" customHeight="1">
      <c r="A12" s="40"/>
      <c r="B12" s="330" t="s">
        <v>109</v>
      </c>
      <c r="C12" s="330"/>
      <c r="D12" s="330"/>
      <c r="E12" s="331" t="s">
        <v>110</v>
      </c>
      <c r="F12" s="331"/>
      <c r="G12" s="331"/>
      <c r="H12" s="335" t="s">
        <v>115</v>
      </c>
      <c r="I12" s="335"/>
      <c r="J12" s="335"/>
      <c r="K12" s="335"/>
      <c r="N12" s="330" t="s">
        <v>113</v>
      </c>
      <c r="O12" s="330"/>
      <c r="P12" s="330"/>
      <c r="Q12" s="331" t="s">
        <v>110</v>
      </c>
      <c r="R12" s="331"/>
      <c r="S12" s="331"/>
      <c r="T12" s="335" t="s">
        <v>116</v>
      </c>
      <c r="U12" s="335"/>
      <c r="V12" s="335"/>
      <c r="W12" s="335"/>
      <c r="X12" s="35"/>
    </row>
    <row r="13" spans="1:24" ht="15" customHeight="1">
      <c r="A13" s="40"/>
      <c r="B13" s="330" t="s">
        <v>111</v>
      </c>
      <c r="C13" s="330"/>
      <c r="D13" s="330"/>
      <c r="E13" s="331" t="s">
        <v>112</v>
      </c>
      <c r="F13" s="331"/>
      <c r="G13" s="331"/>
      <c r="H13" s="335" t="s">
        <v>116</v>
      </c>
      <c r="I13" s="335"/>
      <c r="J13" s="335"/>
      <c r="K13" s="335"/>
      <c r="N13" s="330" t="s">
        <v>114</v>
      </c>
      <c r="O13" s="330"/>
      <c r="P13" s="330"/>
      <c r="Q13" s="331" t="s">
        <v>112</v>
      </c>
      <c r="R13" s="331"/>
      <c r="S13" s="331"/>
      <c r="T13" s="335" t="s">
        <v>116</v>
      </c>
      <c r="U13" s="335"/>
      <c r="V13" s="335"/>
      <c r="W13" s="335"/>
      <c r="X13" s="35"/>
    </row>
    <row r="14" spans="1:24" ht="1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9.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30" customHeight="1">
      <c r="A16" s="316"/>
      <c r="B16" s="316"/>
      <c r="C16" s="317"/>
      <c r="D16" s="318"/>
      <c r="E16" s="318"/>
      <c r="F16" s="318"/>
      <c r="G16" s="318"/>
      <c r="H16" s="318"/>
      <c r="I16" s="316"/>
      <c r="J16" s="316"/>
      <c r="K16" s="319"/>
      <c r="L16" s="319"/>
      <c r="M16" s="319"/>
      <c r="N16" s="319"/>
      <c r="O16" s="319"/>
      <c r="P16" s="319"/>
      <c r="Q16" s="319"/>
      <c r="R16" s="319"/>
      <c r="S16" s="316"/>
      <c r="T16" s="316"/>
      <c r="U16" s="316"/>
      <c r="V16" s="319"/>
      <c r="W16" s="319"/>
      <c r="X16" s="319"/>
    </row>
    <row r="17" spans="1:24" ht="42" customHeight="1">
      <c r="A17" s="316"/>
      <c r="B17" s="316"/>
      <c r="C17" s="320"/>
      <c r="D17" s="319"/>
      <c r="E17" s="319"/>
      <c r="F17" s="319"/>
      <c r="G17" s="319"/>
      <c r="H17" s="319"/>
      <c r="I17" s="316"/>
      <c r="J17" s="316"/>
      <c r="K17" s="316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</row>
    <row r="18" spans="1:24" ht="24.75" customHeight="1">
      <c r="A18" s="316"/>
      <c r="B18" s="316"/>
      <c r="C18" s="321"/>
      <c r="D18" s="321"/>
      <c r="E18" s="321"/>
      <c r="F18" s="321"/>
      <c r="G18" s="321"/>
      <c r="H18" s="321"/>
      <c r="I18" s="321"/>
      <c r="J18" s="321"/>
      <c r="K18" s="316"/>
      <c r="L18" s="316"/>
      <c r="M18" s="322"/>
      <c r="N18" s="322"/>
      <c r="O18" s="322"/>
      <c r="P18" s="322"/>
      <c r="Q18" s="322"/>
      <c r="R18" s="316"/>
      <c r="S18" s="316"/>
      <c r="T18" s="323"/>
      <c r="U18" s="323"/>
      <c r="V18" s="319"/>
      <c r="W18" s="319"/>
      <c r="X18" s="319"/>
    </row>
    <row r="19" spans="1:24" ht="24.75" customHeight="1">
      <c r="A19" s="316"/>
      <c r="B19" s="316"/>
      <c r="C19" s="321"/>
      <c r="D19" s="321"/>
      <c r="E19" s="321"/>
      <c r="F19" s="321"/>
      <c r="G19" s="321"/>
      <c r="H19" s="321"/>
      <c r="I19" s="321"/>
      <c r="J19" s="321"/>
      <c r="K19" s="316"/>
      <c r="L19" s="316"/>
      <c r="M19" s="322"/>
      <c r="N19" s="322"/>
      <c r="O19" s="322"/>
      <c r="P19" s="322"/>
      <c r="Q19" s="322"/>
      <c r="R19" s="338"/>
      <c r="S19" s="338"/>
      <c r="T19" s="322"/>
      <c r="U19" s="322"/>
      <c r="V19" s="322"/>
      <c r="W19" s="322"/>
      <c r="X19" s="322"/>
    </row>
    <row r="20" spans="1:24" ht="16.5" customHeight="1">
      <c r="A20" s="324"/>
      <c r="B20" s="324"/>
      <c r="C20" s="324"/>
      <c r="D20" s="324"/>
      <c r="E20" s="324"/>
      <c r="F20" s="324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</row>
    <row r="21" spans="1:24" ht="25.5" customHeight="1">
      <c r="A21" s="324"/>
      <c r="B21" s="324"/>
      <c r="C21" s="316"/>
      <c r="D21" s="316"/>
      <c r="E21" s="316"/>
      <c r="F21" s="316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</row>
    <row r="22" spans="1:24" ht="22.5" customHeight="1">
      <c r="A22" s="324"/>
      <c r="B22" s="324"/>
      <c r="C22" s="324"/>
      <c r="D22" s="316"/>
      <c r="E22" s="316"/>
      <c r="F22" s="316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</row>
    <row r="23" spans="1:24" ht="22.5" customHeight="1">
      <c r="A23" s="324"/>
      <c r="B23" s="324"/>
      <c r="C23" s="316"/>
      <c r="D23" s="316"/>
      <c r="E23" s="316"/>
      <c r="F23" s="316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</row>
    <row r="24" spans="1:24" ht="28.5" customHeight="1">
      <c r="A24" s="236" t="s">
        <v>85</v>
      </c>
      <c r="B24" s="236"/>
      <c r="C24" s="23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</row>
    <row r="25" spans="1:24" ht="9.75" customHeight="1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7.5" customHeight="1">
      <c r="A26" s="4"/>
      <c r="B26" s="4"/>
      <c r="C26" s="4"/>
      <c r="D26" s="7"/>
      <c r="E26" s="7"/>
      <c r="F26" s="7"/>
      <c r="G26" s="7"/>
      <c r="H26" s="7"/>
      <c r="I26" s="7"/>
      <c r="J26" s="7"/>
      <c r="K26" s="222" t="s">
        <v>35</v>
      </c>
      <c r="L26" s="222"/>
      <c r="M26" s="222"/>
      <c r="N26" s="33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1:14" ht="6" customHeight="1">
      <c r="K27" s="222"/>
      <c r="L27" s="222"/>
      <c r="M27" s="222"/>
      <c r="N27" s="13"/>
    </row>
    <row r="28" spans="11:14" ht="13.5">
      <c r="K28" s="13"/>
      <c r="L28" s="13"/>
      <c r="M28" s="13"/>
      <c r="N28" s="13"/>
    </row>
    <row r="29" spans="1:24" ht="29.25" customHeight="1">
      <c r="A29" s="326" t="s">
        <v>1</v>
      </c>
      <c r="B29" s="326"/>
      <c r="C29" s="332" t="s">
        <v>101</v>
      </c>
      <c r="D29" s="333"/>
      <c r="E29" s="333"/>
      <c r="F29" s="333"/>
      <c r="G29" s="333"/>
      <c r="H29" s="333"/>
      <c r="I29" s="326" t="s">
        <v>54</v>
      </c>
      <c r="J29" s="326"/>
      <c r="K29" s="337" t="s">
        <v>195</v>
      </c>
      <c r="L29" s="337"/>
      <c r="M29" s="337"/>
      <c r="N29" s="337"/>
      <c r="O29" s="337"/>
      <c r="P29" s="337"/>
      <c r="Q29" s="337"/>
      <c r="R29" s="336" t="s">
        <v>58</v>
      </c>
      <c r="S29" s="336"/>
      <c r="T29" s="336"/>
      <c r="U29" s="198" t="s">
        <v>117</v>
      </c>
      <c r="V29" s="198"/>
      <c r="W29" s="198"/>
      <c r="X29" s="198"/>
    </row>
    <row r="30" spans="1:24" ht="30.75" customHeight="1">
      <c r="A30" s="326" t="s">
        <v>59</v>
      </c>
      <c r="B30" s="326"/>
      <c r="C30" s="198" t="s">
        <v>102</v>
      </c>
      <c r="D30" s="195"/>
      <c r="E30" s="195"/>
      <c r="F30" s="195"/>
      <c r="G30" s="195"/>
      <c r="H30" s="195"/>
      <c r="I30" s="326" t="s">
        <v>57</v>
      </c>
      <c r="J30" s="326"/>
      <c r="K30" s="326"/>
      <c r="L30" s="198" t="s">
        <v>103</v>
      </c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</row>
    <row r="31" spans="1:24" ht="15" customHeight="1">
      <c r="A31" s="327" t="s">
        <v>76</v>
      </c>
      <c r="B31" s="328"/>
      <c r="C31" s="185" t="s">
        <v>77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</row>
    <row r="32" spans="1:24" ht="15" customHeight="1">
      <c r="A32" s="196"/>
      <c r="B32" s="196"/>
      <c r="C32" s="185" t="s">
        <v>78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1:24" ht="15" customHeight="1">
      <c r="A33" s="196"/>
      <c r="B33" s="196"/>
      <c r="C33" s="186" t="s">
        <v>104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</row>
    <row r="34" spans="11:14" ht="13.5">
      <c r="K34" s="13"/>
      <c r="L34" s="13"/>
      <c r="M34" s="13"/>
      <c r="N34" s="13"/>
    </row>
    <row r="35" spans="1:24" ht="9" customHeight="1">
      <c r="A35" s="23"/>
      <c r="B35" s="24"/>
      <c r="C35" s="24"/>
      <c r="D35" s="17"/>
      <c r="E35" s="17"/>
      <c r="F35" s="17"/>
      <c r="G35" s="17"/>
      <c r="H35" s="17"/>
      <c r="I35" s="17"/>
      <c r="J35" s="17"/>
      <c r="K35" s="15"/>
      <c r="L35" s="15"/>
      <c r="M35" s="15"/>
      <c r="N35" s="15"/>
      <c r="O35" s="17"/>
      <c r="P35" s="17"/>
      <c r="Q35" s="17"/>
      <c r="R35" s="17"/>
      <c r="S35" s="17"/>
      <c r="T35" s="17"/>
      <c r="U35" s="17"/>
      <c r="V35" s="17"/>
      <c r="W35" s="17"/>
      <c r="X35" s="18"/>
    </row>
    <row r="36" spans="1:24" ht="21">
      <c r="A36" s="187" t="s">
        <v>36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9"/>
    </row>
    <row r="37" spans="1:24" ht="19.5" customHeight="1">
      <c r="A37" s="20">
        <f>$D$18</f>
        <v>0</v>
      </c>
      <c r="B37" s="190">
        <f>$C$18</f>
        <v>0</v>
      </c>
      <c r="C37" s="190"/>
      <c r="D37" s="190"/>
      <c r="E37" s="190"/>
      <c r="F37" s="190"/>
      <c r="G37" s="190"/>
      <c r="H37" s="16" t="s">
        <v>37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</row>
    <row r="38" spans="1:24" ht="16.5" customHeight="1">
      <c r="A38" s="25"/>
      <c r="B38" s="26"/>
      <c r="C38" s="26"/>
      <c r="D38" s="26"/>
      <c r="E38" s="26"/>
      <c r="F38" s="26"/>
      <c r="G38" s="26"/>
      <c r="H38" s="26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</row>
    <row r="39" spans="1:24" ht="27" customHeight="1">
      <c r="A39" s="27"/>
      <c r="B39" s="8"/>
      <c r="C39" s="9"/>
      <c r="D39" s="10"/>
      <c r="E39" s="10"/>
      <c r="F39" s="10"/>
      <c r="G39" s="10"/>
      <c r="H39" s="191" t="s">
        <v>105</v>
      </c>
      <c r="I39" s="192"/>
      <c r="J39" s="192"/>
      <c r="K39" s="192"/>
      <c r="L39" s="192"/>
      <c r="M39" s="192"/>
      <c r="N39" s="192"/>
      <c r="O39" s="192"/>
      <c r="P39" s="192"/>
      <c r="Q39" s="193"/>
      <c r="R39" s="12"/>
      <c r="S39" s="12"/>
      <c r="T39" s="21"/>
      <c r="U39" s="21"/>
      <c r="V39" s="21"/>
      <c r="W39" s="21"/>
      <c r="X39" s="22"/>
    </row>
    <row r="40" spans="1:24" ht="12" customHeight="1">
      <c r="A40" s="27"/>
      <c r="B40" s="8"/>
      <c r="C40" s="9"/>
      <c r="D40" s="10"/>
      <c r="E40" s="10"/>
      <c r="F40" s="10"/>
      <c r="G40" s="10"/>
      <c r="H40" s="5"/>
      <c r="I40" s="5"/>
      <c r="J40" s="5"/>
      <c r="K40" s="5"/>
      <c r="L40" s="5"/>
      <c r="M40" s="5"/>
      <c r="N40" s="12"/>
      <c r="O40" s="12"/>
      <c r="P40" s="12"/>
      <c r="Q40" s="12"/>
      <c r="R40" s="12"/>
      <c r="S40" s="12"/>
      <c r="T40" s="21"/>
      <c r="U40" s="21"/>
      <c r="V40" s="21"/>
      <c r="W40" s="21"/>
      <c r="X40" s="22"/>
    </row>
    <row r="41" spans="1:24" ht="19.5" customHeight="1">
      <c r="A41" s="31" t="s">
        <v>49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2"/>
    </row>
    <row r="42" spans="1:24" ht="19.5" customHeight="1">
      <c r="A42" s="31" t="s">
        <v>48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2"/>
    </row>
    <row r="43" spans="1:24" ht="13.5">
      <c r="A43" s="20"/>
      <c r="B43" s="9"/>
      <c r="C43" s="9"/>
      <c r="D43" s="9"/>
      <c r="E43" s="9" t="s">
        <v>38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28"/>
    </row>
    <row r="44" spans="1:24" ht="13.5">
      <c r="A44" s="20"/>
      <c r="B44" s="9"/>
      <c r="C44" s="9"/>
      <c r="D44" s="9"/>
      <c r="E44" s="9" t="s">
        <v>39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28"/>
    </row>
    <row r="45" spans="1:24" ht="19.5" customHeight="1">
      <c r="A45" s="29"/>
      <c r="B45" s="30"/>
      <c r="C45" s="3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9"/>
    </row>
  </sheetData>
  <sheetProtection/>
  <mergeCells count="80">
    <mergeCell ref="R29:T29"/>
    <mergeCell ref="U29:X29"/>
    <mergeCell ref="K29:Q29"/>
    <mergeCell ref="H12:K12"/>
    <mergeCell ref="N12:P12"/>
    <mergeCell ref="Q12:S12"/>
    <mergeCell ref="T12:W12"/>
    <mergeCell ref="T13:W13"/>
    <mergeCell ref="R19:S19"/>
    <mergeCell ref="T19:X19"/>
    <mergeCell ref="V16:X16"/>
    <mergeCell ref="B13:D13"/>
    <mergeCell ref="E13:G13"/>
    <mergeCell ref="H13:K13"/>
    <mergeCell ref="N13:P13"/>
    <mergeCell ref="Q13:S13"/>
    <mergeCell ref="B11:D11"/>
    <mergeCell ref="E11:G11"/>
    <mergeCell ref="H11:K11"/>
    <mergeCell ref="N11:P11"/>
    <mergeCell ref="Q11:S11"/>
    <mergeCell ref="T11:W11"/>
    <mergeCell ref="B12:D12"/>
    <mergeCell ref="E12:G12"/>
    <mergeCell ref="C33:X33"/>
    <mergeCell ref="A36:X36"/>
    <mergeCell ref="C22:F23"/>
    <mergeCell ref="G22:X23"/>
    <mergeCell ref="A24:C24"/>
    <mergeCell ref="D24:X24"/>
    <mergeCell ref="K26:M27"/>
    <mergeCell ref="A29:B29"/>
    <mergeCell ref="C29:H29"/>
    <mergeCell ref="I29:J29"/>
    <mergeCell ref="V18:X18"/>
    <mergeCell ref="K19:L19"/>
    <mergeCell ref="M19:Q19"/>
    <mergeCell ref="B37:G37"/>
    <mergeCell ref="H39:Q39"/>
    <mergeCell ref="A30:B30"/>
    <mergeCell ref="C30:H30"/>
    <mergeCell ref="I30:K30"/>
    <mergeCell ref="L30:X30"/>
    <mergeCell ref="A31:B33"/>
    <mergeCell ref="C31:X31"/>
    <mergeCell ref="C32:X32"/>
    <mergeCell ref="A20:B23"/>
    <mergeCell ref="C20:F20"/>
    <mergeCell ref="G20:X20"/>
    <mergeCell ref="C21:F21"/>
    <mergeCell ref="G21:X21"/>
    <mergeCell ref="A17:B17"/>
    <mergeCell ref="C17:H17"/>
    <mergeCell ref="I17:K17"/>
    <mergeCell ref="L17:X17"/>
    <mergeCell ref="A18:B19"/>
    <mergeCell ref="C18:J19"/>
    <mergeCell ref="K18:L18"/>
    <mergeCell ref="M18:Q18"/>
    <mergeCell ref="R18:S18"/>
    <mergeCell ref="T18:U18"/>
    <mergeCell ref="A16:B16"/>
    <mergeCell ref="C16:H16"/>
    <mergeCell ref="I16:J16"/>
    <mergeCell ref="K16:R16"/>
    <mergeCell ref="S16:U16"/>
    <mergeCell ref="A7:D7"/>
    <mergeCell ref="E7:X7"/>
    <mergeCell ref="A8:D8"/>
    <mergeCell ref="E8:X8"/>
    <mergeCell ref="A9:D9"/>
    <mergeCell ref="E9:X9"/>
    <mergeCell ref="A6:D6"/>
    <mergeCell ref="E6:X6"/>
    <mergeCell ref="A1:B1"/>
    <mergeCell ref="A2:X2"/>
    <mergeCell ref="A4:D4"/>
    <mergeCell ref="E4:X4"/>
    <mergeCell ref="A5:D5"/>
    <mergeCell ref="E5:X5"/>
  </mergeCells>
  <printOptions horizontalCentered="1"/>
  <pageMargins left="0.7086614173228347" right="0.7086614173228347" top="0.73" bottom="0.54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4"/>
  <sheetViews>
    <sheetView showGridLines="0" showZeros="0" tabSelected="1" view="pageBreakPreview" zoomScaleSheetLayoutView="100" zoomScalePageLayoutView="0" workbookViewId="0" topLeftCell="A11">
      <selection activeCell="V20" sqref="V20:X20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6" ht="19.5" customHeight="1">
      <c r="A1" s="256" t="s">
        <v>169</v>
      </c>
      <c r="B1" s="257"/>
      <c r="C1" s="257"/>
      <c r="D1" s="257"/>
      <c r="E1" s="257"/>
      <c r="F1" s="362"/>
    </row>
    <row r="2" spans="1:24" ht="21">
      <c r="A2" s="258" t="s">
        <v>314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1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5" customHeight="1">
      <c r="A4" s="201" t="s">
        <v>68</v>
      </c>
      <c r="B4" s="361"/>
      <c r="C4" s="361"/>
      <c r="D4" s="204"/>
      <c r="E4" s="253" t="s">
        <v>154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201" t="s">
        <v>17</v>
      </c>
      <c r="B5" s="361"/>
      <c r="C5" s="361"/>
      <c r="D5" s="204"/>
      <c r="E5" s="253" t="s">
        <v>311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201" t="s">
        <v>69</v>
      </c>
      <c r="B6" s="361"/>
      <c r="C6" s="361"/>
      <c r="D6" s="204"/>
      <c r="E6" s="253" t="s">
        <v>312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201" t="s">
        <v>70</v>
      </c>
      <c r="B7" s="361"/>
      <c r="C7" s="361"/>
      <c r="D7" s="204"/>
      <c r="E7" s="253" t="s">
        <v>313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9.5" customHeight="1">
      <c r="A9" s="249" t="s">
        <v>73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</row>
    <row r="10" spans="1:24" ht="36.75" customHeight="1">
      <c r="A10" s="216" t="s">
        <v>1</v>
      </c>
      <c r="B10" s="218"/>
      <c r="C10" s="357" t="s">
        <v>315</v>
      </c>
      <c r="D10" s="358"/>
      <c r="E10" s="358"/>
      <c r="F10" s="358"/>
      <c r="G10" s="358"/>
      <c r="H10" s="359"/>
      <c r="I10" s="216" t="s">
        <v>54</v>
      </c>
      <c r="J10" s="218"/>
      <c r="K10" s="268" t="s">
        <v>198</v>
      </c>
      <c r="L10" s="350"/>
      <c r="M10" s="350"/>
      <c r="N10" s="350"/>
      <c r="O10" s="350"/>
      <c r="P10" s="350"/>
      <c r="Q10" s="350"/>
      <c r="R10" s="351"/>
      <c r="S10" s="216" t="s">
        <v>58</v>
      </c>
      <c r="T10" s="217"/>
      <c r="U10" s="218"/>
      <c r="V10" s="360" t="s">
        <v>316</v>
      </c>
      <c r="W10" s="312"/>
      <c r="X10" s="313"/>
    </row>
    <row r="11" spans="1:24" ht="34.5" customHeight="1">
      <c r="A11" s="216" t="s">
        <v>59</v>
      </c>
      <c r="B11" s="218"/>
      <c r="C11" s="268" t="s">
        <v>318</v>
      </c>
      <c r="D11" s="350"/>
      <c r="E11" s="350"/>
      <c r="F11" s="350"/>
      <c r="G11" s="350"/>
      <c r="H11" s="350"/>
      <c r="I11" s="350"/>
      <c r="J11" s="351"/>
      <c r="K11" s="216" t="s">
        <v>57</v>
      </c>
      <c r="L11" s="217"/>
      <c r="M11" s="218"/>
      <c r="N11" s="268" t="s">
        <v>170</v>
      </c>
      <c r="O11" s="350"/>
      <c r="P11" s="350"/>
      <c r="Q11" s="350"/>
      <c r="R11" s="350"/>
      <c r="S11" s="350"/>
      <c r="T11" s="350"/>
      <c r="U11" s="350"/>
      <c r="V11" s="350"/>
      <c r="W11" s="350"/>
      <c r="X11" s="350"/>
    </row>
    <row r="12" spans="1:24" ht="24.75" customHeight="1">
      <c r="A12" s="236" t="s">
        <v>162</v>
      </c>
      <c r="B12" s="236"/>
      <c r="C12" s="269" t="s">
        <v>124</v>
      </c>
      <c r="D12" s="270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4" t="s">
        <v>125</v>
      </c>
      <c r="Q12" s="275"/>
      <c r="R12" s="275"/>
      <c r="S12" s="275"/>
      <c r="T12" s="275"/>
      <c r="U12" s="275"/>
      <c r="V12" s="275"/>
      <c r="W12" s="275"/>
      <c r="X12" s="276"/>
    </row>
    <row r="13" spans="1:24" ht="24.75" customHeight="1">
      <c r="A13" s="236"/>
      <c r="B13" s="236"/>
      <c r="C13" s="352" t="s">
        <v>124</v>
      </c>
      <c r="D13" s="353"/>
      <c r="E13" s="354"/>
      <c r="F13" s="355"/>
      <c r="G13" s="355"/>
      <c r="H13" s="355"/>
      <c r="I13" s="355"/>
      <c r="J13" s="355"/>
      <c r="K13" s="355"/>
      <c r="L13" s="355"/>
      <c r="M13" s="355"/>
      <c r="N13" s="355"/>
      <c r="O13" s="356"/>
      <c r="P13" s="347" t="s">
        <v>319</v>
      </c>
      <c r="Q13" s="348"/>
      <c r="R13" s="348"/>
      <c r="S13" s="348"/>
      <c r="T13" s="348"/>
      <c r="U13" s="348"/>
      <c r="V13" s="348"/>
      <c r="W13" s="348"/>
      <c r="X13" s="349"/>
    </row>
    <row r="14" spans="1:24" ht="35.25" customHeight="1" thickBot="1">
      <c r="A14" s="216" t="s">
        <v>85</v>
      </c>
      <c r="B14" s="217"/>
      <c r="C14" s="218"/>
      <c r="D14" s="279"/>
      <c r="E14" s="28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1"/>
    </row>
    <row r="15" spans="1:24" ht="26.25" customHeight="1" thickBot="1">
      <c r="A15" s="281" t="s">
        <v>17</v>
      </c>
      <c r="B15" s="281"/>
      <c r="C15" s="282"/>
      <c r="D15" s="283"/>
      <c r="E15" s="284"/>
      <c r="F15" s="69" t="s">
        <v>130</v>
      </c>
      <c r="G15" s="69" t="s">
        <v>131</v>
      </c>
      <c r="H15" s="286">
        <v>700</v>
      </c>
      <c r="I15" s="286"/>
      <c r="J15" s="286"/>
      <c r="K15" s="54" t="s">
        <v>31</v>
      </c>
      <c r="L15" s="69" t="s">
        <v>132</v>
      </c>
      <c r="M15" s="346">
        <f>D15*H15</f>
        <v>0</v>
      </c>
      <c r="N15" s="346"/>
      <c r="O15" s="346"/>
      <c r="P15" s="346"/>
      <c r="Q15" s="346"/>
      <c r="R15" s="346"/>
      <c r="S15" s="69" t="s">
        <v>31</v>
      </c>
      <c r="T15" s="69"/>
      <c r="U15" s="69"/>
      <c r="V15" s="69"/>
      <c r="W15" s="69"/>
      <c r="X15" s="70"/>
    </row>
    <row r="16" spans="1:24" ht="10.5" customHeight="1">
      <c r="A16" s="72"/>
      <c r="B16" s="72"/>
      <c r="C16" s="72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7.5" customHeight="1">
      <c r="A17" s="4"/>
      <c r="B17" s="4"/>
      <c r="C17" s="4"/>
      <c r="D17" s="7"/>
      <c r="E17" s="7"/>
      <c r="F17" s="7"/>
      <c r="G17" s="7"/>
      <c r="H17" s="7"/>
      <c r="I17" s="7"/>
      <c r="J17" s="7"/>
      <c r="K17" s="222" t="s">
        <v>35</v>
      </c>
      <c r="L17" s="222"/>
      <c r="M17" s="222"/>
      <c r="N17" s="33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1:14" ht="6" customHeight="1">
      <c r="K18" s="222"/>
      <c r="L18" s="222"/>
      <c r="M18" s="222"/>
      <c r="N18" s="68"/>
    </row>
    <row r="19" spans="11:14" ht="13.5">
      <c r="K19" s="68"/>
      <c r="L19" s="68"/>
      <c r="M19" s="68"/>
      <c r="N19" s="68"/>
    </row>
    <row r="20" spans="1:24" ht="36.75" customHeight="1">
      <c r="A20" s="196" t="str">
        <f>A10</f>
        <v>行事名</v>
      </c>
      <c r="B20" s="196"/>
      <c r="C20" s="343" t="str">
        <f>C10</f>
        <v>HKSCクリスマス会</v>
      </c>
      <c r="D20" s="344"/>
      <c r="E20" s="344"/>
      <c r="F20" s="344"/>
      <c r="G20" s="344"/>
      <c r="H20" s="345"/>
      <c r="I20" s="196" t="str">
        <f>I10</f>
        <v>期日</v>
      </c>
      <c r="J20" s="196"/>
      <c r="K20" s="195" t="str">
        <f>K10</f>
        <v>平成２４年１２月２２日(土）</v>
      </c>
      <c r="L20" s="195"/>
      <c r="M20" s="195"/>
      <c r="N20" s="195"/>
      <c r="O20" s="195"/>
      <c r="P20" s="195"/>
      <c r="Q20" s="195"/>
      <c r="R20" s="195"/>
      <c r="S20" s="196" t="str">
        <f>S10</f>
        <v>集合時間</v>
      </c>
      <c r="T20" s="196"/>
      <c r="U20" s="196"/>
      <c r="V20" s="301" t="str">
        <f>V10</f>
        <v>9時00分
ミニ駅伝</v>
      </c>
      <c r="W20" s="341"/>
      <c r="X20" s="342"/>
    </row>
    <row r="21" spans="1:24" ht="43.5" customHeight="1">
      <c r="A21" s="196" t="str">
        <f>A11</f>
        <v>会場</v>
      </c>
      <c r="B21" s="196"/>
      <c r="C21" s="198" t="str">
        <f>$C$11</f>
        <v>東田口集会所（田口4-24-13）</v>
      </c>
      <c r="D21" s="195"/>
      <c r="E21" s="195"/>
      <c r="F21" s="195"/>
      <c r="G21" s="195"/>
      <c r="H21" s="195"/>
      <c r="I21" s="196" t="str">
        <f>$K$11</f>
        <v>集合場所</v>
      </c>
      <c r="J21" s="196"/>
      <c r="K21" s="196"/>
      <c r="L21" s="198" t="str">
        <f>$N$11</f>
        <v>練習会終了後、徒歩で会場へ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</row>
    <row r="22" spans="1:24" ht="106.5" customHeight="1">
      <c r="A22" s="199" t="s">
        <v>163</v>
      </c>
      <c r="B22" s="196"/>
      <c r="C22" s="301" t="s">
        <v>317</v>
      </c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2"/>
    </row>
    <row r="23" spans="11:14" ht="13.5">
      <c r="K23" s="68"/>
      <c r="L23" s="68"/>
      <c r="M23" s="68"/>
      <c r="N23" s="68"/>
    </row>
    <row r="24" spans="1:24" ht="9" customHeight="1">
      <c r="A24" s="23"/>
      <c r="B24" s="24"/>
      <c r="C24" s="24"/>
      <c r="D24" s="17"/>
      <c r="E24" s="17"/>
      <c r="F24" s="17"/>
      <c r="G24" s="17"/>
      <c r="H24" s="17"/>
      <c r="I24" s="17"/>
      <c r="J24" s="17"/>
      <c r="K24" s="73"/>
      <c r="L24" s="73"/>
      <c r="M24" s="73"/>
      <c r="N24" s="73"/>
      <c r="O24" s="17"/>
      <c r="P24" s="17"/>
      <c r="Q24" s="17"/>
      <c r="R24" s="17"/>
      <c r="S24" s="17"/>
      <c r="T24" s="17"/>
      <c r="U24" s="17"/>
      <c r="V24" s="17"/>
      <c r="W24" s="17"/>
      <c r="X24" s="18"/>
    </row>
    <row r="25" spans="1:24" ht="21">
      <c r="A25" s="187" t="s">
        <v>36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9"/>
    </row>
    <row r="26" spans="1:24" ht="19.5" customHeight="1">
      <c r="A26" s="20">
        <f>$D$12</f>
        <v>0</v>
      </c>
      <c r="B26" s="190">
        <f>$E$12</f>
        <v>0</v>
      </c>
      <c r="C26" s="190"/>
      <c r="D26" s="190"/>
      <c r="E26" s="190"/>
      <c r="F26" s="190"/>
      <c r="G26" s="190"/>
      <c r="H26" s="16" t="s">
        <v>37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</row>
    <row r="27" spans="1:24" ht="16.5" customHeight="1">
      <c r="A27" s="25"/>
      <c r="B27" s="26"/>
      <c r="C27" s="26"/>
      <c r="D27" s="26"/>
      <c r="E27" s="26"/>
      <c r="F27" s="26"/>
      <c r="G27" s="26"/>
      <c r="H27" s="2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</row>
    <row r="28" spans="1:24" ht="27" customHeight="1">
      <c r="A28" s="27"/>
      <c r="B28" s="8"/>
      <c r="C28" s="9"/>
      <c r="D28" s="10"/>
      <c r="E28" s="10"/>
      <c r="F28" s="10"/>
      <c r="G28" s="10"/>
      <c r="H28" s="191" t="s">
        <v>136</v>
      </c>
      <c r="I28" s="192"/>
      <c r="J28" s="339">
        <f>$M$15</f>
        <v>0</v>
      </c>
      <c r="K28" s="340"/>
      <c r="L28" s="340"/>
      <c r="M28" s="340"/>
      <c r="N28" s="340"/>
      <c r="O28" s="340"/>
      <c r="P28" s="192" t="s">
        <v>137</v>
      </c>
      <c r="Q28" s="193"/>
      <c r="R28" s="74"/>
      <c r="S28" s="74"/>
      <c r="T28" s="21"/>
      <c r="U28" s="21"/>
      <c r="V28" s="21"/>
      <c r="W28" s="21"/>
      <c r="X28" s="22"/>
    </row>
    <row r="29" spans="1:24" ht="12" customHeight="1">
      <c r="A29" s="27"/>
      <c r="B29" s="8"/>
      <c r="C29" s="9"/>
      <c r="D29" s="10"/>
      <c r="E29" s="10"/>
      <c r="F29" s="10"/>
      <c r="G29" s="10"/>
      <c r="H29" s="5"/>
      <c r="I29" s="5"/>
      <c r="J29" s="5"/>
      <c r="K29" s="5"/>
      <c r="L29" s="5"/>
      <c r="M29" s="5"/>
      <c r="N29" s="74"/>
      <c r="O29" s="74"/>
      <c r="P29" s="74"/>
      <c r="Q29" s="74"/>
      <c r="R29" s="74"/>
      <c r="S29" s="74"/>
      <c r="T29" s="21"/>
      <c r="U29" s="21"/>
      <c r="V29" s="21"/>
      <c r="W29" s="21"/>
      <c r="X29" s="22"/>
    </row>
    <row r="30" spans="1:24" ht="19.5" customHeight="1">
      <c r="A30" s="31" t="s">
        <v>199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32"/>
    </row>
    <row r="31" spans="1:24" ht="19.5" customHeight="1">
      <c r="A31" s="31" t="s">
        <v>48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32"/>
    </row>
    <row r="32" spans="1:24" ht="19.5" customHeight="1">
      <c r="A32" s="20"/>
      <c r="B32" s="9"/>
      <c r="C32" s="9"/>
      <c r="D32" s="9"/>
      <c r="E32" s="9" t="s">
        <v>38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28"/>
    </row>
    <row r="33" spans="1:24" ht="13.5">
      <c r="A33" s="20"/>
      <c r="B33" s="9"/>
      <c r="C33" s="9"/>
      <c r="D33" s="9"/>
      <c r="E33" s="9" t="s">
        <v>134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28"/>
    </row>
    <row r="34" spans="1:24" ht="28.5" customHeight="1">
      <c r="A34" s="29"/>
      <c r="B34" s="30"/>
      <c r="C34" s="30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 t="s">
        <v>133</v>
      </c>
      <c r="R34" s="16"/>
      <c r="S34" s="16"/>
      <c r="T34" s="16"/>
      <c r="U34" s="16"/>
      <c r="V34" s="57" t="s">
        <v>135</v>
      </c>
      <c r="W34" s="16"/>
      <c r="X34" s="19"/>
    </row>
  </sheetData>
  <sheetProtection/>
  <mergeCells count="52">
    <mergeCell ref="A6:D6"/>
    <mergeCell ref="E6:X6"/>
    <mergeCell ref="A7:D7"/>
    <mergeCell ref="E7:X7"/>
    <mergeCell ref="A1:F1"/>
    <mergeCell ref="A2:X2"/>
    <mergeCell ref="A4:D4"/>
    <mergeCell ref="E4:X4"/>
    <mergeCell ref="A5:D5"/>
    <mergeCell ref="E5:X5"/>
    <mergeCell ref="A9:X9"/>
    <mergeCell ref="A10:B10"/>
    <mergeCell ref="C10:H10"/>
    <mergeCell ref="I10:J10"/>
    <mergeCell ref="K10:R10"/>
    <mergeCell ref="S10:U10"/>
    <mergeCell ref="V10:X10"/>
    <mergeCell ref="P13:X13"/>
    <mergeCell ref="A11:B11"/>
    <mergeCell ref="C11:J11"/>
    <mergeCell ref="K11:M11"/>
    <mergeCell ref="N11:X11"/>
    <mergeCell ref="A12:B13"/>
    <mergeCell ref="C12:D12"/>
    <mergeCell ref="E12:O12"/>
    <mergeCell ref="P12:X12"/>
    <mergeCell ref="C13:D13"/>
    <mergeCell ref="E13:O13"/>
    <mergeCell ref="A14:C14"/>
    <mergeCell ref="D14:X14"/>
    <mergeCell ref="A15:C15"/>
    <mergeCell ref="D15:E15"/>
    <mergeCell ref="H15:J15"/>
    <mergeCell ref="M15:R15"/>
    <mergeCell ref="A22:B22"/>
    <mergeCell ref="C22:X22"/>
    <mergeCell ref="K17:M18"/>
    <mergeCell ref="A20:B20"/>
    <mergeCell ref="C20:H20"/>
    <mergeCell ref="I20:J20"/>
    <mergeCell ref="K20:R20"/>
    <mergeCell ref="S20:U20"/>
    <mergeCell ref="V20:X20"/>
    <mergeCell ref="A21:B21"/>
    <mergeCell ref="C21:H21"/>
    <mergeCell ref="I21:K21"/>
    <mergeCell ref="L21:X21"/>
    <mergeCell ref="A25:X25"/>
    <mergeCell ref="B26:G26"/>
    <mergeCell ref="H28:I28"/>
    <mergeCell ref="J28:O28"/>
    <mergeCell ref="P28:Q28"/>
  </mergeCells>
  <printOptions horizontalCentered="1"/>
  <pageMargins left="0.7086614173228347" right="0.7086614173228347" top="0.73" bottom="0.54" header="0.31496062992125984" footer="0.31496062992125984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39"/>
  <sheetViews>
    <sheetView showGridLines="0" view="pageBreakPreview" zoomScaleSheetLayoutView="100" zoomScalePageLayoutView="0" workbookViewId="0" topLeftCell="A1">
      <selection activeCell="AE10" sqref="AE10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24" ht="2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3" spans="1:24" ht="19.5" customHeight="1">
      <c r="A3" s="363" t="s">
        <v>1</v>
      </c>
      <c r="B3" s="363"/>
      <c r="C3" s="363"/>
      <c r="D3" s="267" t="s">
        <v>197</v>
      </c>
      <c r="E3" s="251"/>
      <c r="F3" s="251"/>
      <c r="G3" s="251"/>
      <c r="H3" s="251"/>
      <c r="I3" s="251"/>
      <c r="J3" s="251"/>
      <c r="K3" s="252"/>
      <c r="L3" s="369" t="s">
        <v>21</v>
      </c>
      <c r="M3" s="370"/>
      <c r="N3" s="219" t="s">
        <v>200</v>
      </c>
      <c r="O3" s="220"/>
      <c r="P3" s="220"/>
      <c r="Q3" s="220"/>
      <c r="R3" s="220"/>
      <c r="S3" s="220"/>
      <c r="T3" s="220"/>
      <c r="U3" s="220"/>
      <c r="V3" s="220"/>
      <c r="W3" s="220"/>
      <c r="X3" s="221"/>
    </row>
    <row r="4" spans="1:24" ht="24" customHeight="1">
      <c r="A4" s="363" t="s">
        <v>20</v>
      </c>
      <c r="B4" s="363"/>
      <c r="C4" s="363"/>
      <c r="D4" s="219" t="s">
        <v>2</v>
      </c>
      <c r="E4" s="220"/>
      <c r="F4" s="220"/>
      <c r="G4" s="220"/>
      <c r="H4" s="220"/>
      <c r="I4" s="220"/>
      <c r="J4" s="220"/>
      <c r="K4" s="221"/>
      <c r="L4" s="369" t="s">
        <v>33</v>
      </c>
      <c r="M4" s="371"/>
      <c r="N4" s="256" t="s">
        <v>42</v>
      </c>
      <c r="O4" s="257"/>
      <c r="P4" s="257"/>
      <c r="Q4" s="362"/>
      <c r="R4" s="390" t="s">
        <v>17</v>
      </c>
      <c r="S4" s="390"/>
      <c r="T4" s="219" t="s">
        <v>18</v>
      </c>
      <c r="U4" s="220"/>
      <c r="V4" s="220"/>
      <c r="W4" s="220"/>
      <c r="X4" s="221"/>
    </row>
    <row r="5" spans="1:24" ht="19.5" customHeight="1">
      <c r="A5" s="389" t="s">
        <v>16</v>
      </c>
      <c r="B5" s="363"/>
      <c r="C5" s="363"/>
      <c r="D5" s="391" t="s">
        <v>3</v>
      </c>
      <c r="E5" s="392"/>
      <c r="F5" s="374" t="s">
        <v>10</v>
      </c>
      <c r="G5" s="374"/>
      <c r="H5" s="374"/>
      <c r="I5" s="374"/>
      <c r="J5" s="374"/>
      <c r="K5" s="374"/>
      <c r="L5" s="374"/>
      <c r="M5" s="374"/>
      <c r="N5" s="381"/>
      <c r="O5" s="381"/>
      <c r="P5" s="381"/>
      <c r="Q5" s="381" t="s">
        <v>8</v>
      </c>
      <c r="R5" s="381"/>
      <c r="S5" s="381"/>
      <c r="T5" s="381"/>
      <c r="U5" s="381"/>
      <c r="V5" s="381"/>
      <c r="W5" s="381"/>
      <c r="X5" s="382"/>
    </row>
    <row r="6" spans="1:24" ht="19.5" customHeight="1">
      <c r="A6" s="363"/>
      <c r="B6" s="363"/>
      <c r="C6" s="363"/>
      <c r="D6" s="391" t="s">
        <v>4</v>
      </c>
      <c r="E6" s="392"/>
      <c r="F6" s="394" t="s">
        <v>11</v>
      </c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83" t="s">
        <v>9</v>
      </c>
      <c r="R6" s="383"/>
      <c r="S6" s="383"/>
      <c r="T6" s="383"/>
      <c r="U6" s="383"/>
      <c r="V6" s="383"/>
      <c r="W6" s="383"/>
      <c r="X6" s="384"/>
    </row>
    <row r="7" spans="1:24" ht="19.5" customHeight="1">
      <c r="A7" s="363"/>
      <c r="B7" s="363"/>
      <c r="C7" s="363"/>
      <c r="D7" s="391" t="s">
        <v>5</v>
      </c>
      <c r="E7" s="392"/>
      <c r="F7" s="375" t="s">
        <v>12</v>
      </c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 t="s">
        <v>9</v>
      </c>
      <c r="R7" s="375"/>
      <c r="S7" s="375"/>
      <c r="T7" s="375"/>
      <c r="U7" s="375"/>
      <c r="V7" s="375"/>
      <c r="W7" s="375"/>
      <c r="X7" s="393"/>
    </row>
    <row r="8" spans="1:24" ht="19.5" customHeight="1">
      <c r="A8" s="363"/>
      <c r="B8" s="363"/>
      <c r="C8" s="363"/>
      <c r="D8" s="391" t="s">
        <v>47</v>
      </c>
      <c r="E8" s="392"/>
      <c r="F8" s="375" t="s">
        <v>46</v>
      </c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81" t="s">
        <v>8</v>
      </c>
      <c r="R8" s="381"/>
      <c r="S8" s="381"/>
      <c r="T8" s="381"/>
      <c r="U8" s="381"/>
      <c r="V8" s="381"/>
      <c r="W8" s="381"/>
      <c r="X8" s="382"/>
    </row>
    <row r="9" spans="1:24" ht="33" customHeight="1">
      <c r="A9" s="363" t="s">
        <v>19</v>
      </c>
      <c r="B9" s="363"/>
      <c r="C9" s="363"/>
      <c r="D9" s="244"/>
      <c r="E9" s="244"/>
      <c r="F9" s="244"/>
      <c r="G9" s="244"/>
      <c r="H9" s="244"/>
      <c r="I9" s="244"/>
      <c r="J9" s="244"/>
      <c r="K9" s="369" t="s">
        <v>23</v>
      </c>
      <c r="L9" s="371"/>
      <c r="M9" s="256" t="s">
        <v>6</v>
      </c>
      <c r="N9" s="257"/>
      <c r="O9" s="257"/>
      <c r="P9" s="362"/>
      <c r="Q9" s="390" t="s">
        <v>22</v>
      </c>
      <c r="R9" s="390"/>
      <c r="S9" s="247" t="s">
        <v>7</v>
      </c>
      <c r="T9" s="247"/>
      <c r="U9" s="247"/>
      <c r="V9" s="247"/>
      <c r="W9" s="247"/>
      <c r="X9" s="247"/>
    </row>
    <row r="10" spans="1:24" ht="19.5" customHeight="1">
      <c r="A10" s="364" t="s">
        <v>50</v>
      </c>
      <c r="B10" s="365"/>
      <c r="C10" s="366"/>
      <c r="D10" s="367" t="s">
        <v>52</v>
      </c>
      <c r="E10" s="367"/>
      <c r="F10" s="367"/>
      <c r="G10" s="367"/>
      <c r="H10" s="367"/>
      <c r="I10" s="367"/>
      <c r="J10" s="367"/>
      <c r="K10" s="367"/>
      <c r="L10" s="367"/>
      <c r="M10" s="368" t="s">
        <v>51</v>
      </c>
      <c r="N10" s="368"/>
      <c r="O10" s="368"/>
      <c r="P10" s="368"/>
      <c r="Q10" s="367"/>
      <c r="R10" s="367"/>
      <c r="S10" s="367"/>
      <c r="T10" s="367"/>
      <c r="U10" s="367"/>
      <c r="V10" s="367"/>
      <c r="W10" s="367"/>
      <c r="X10" s="367"/>
    </row>
    <row r="12" spans="1:24" ht="19.5" customHeight="1">
      <c r="A12" s="363" t="s">
        <v>1</v>
      </c>
      <c r="B12" s="363"/>
      <c r="C12" s="363"/>
      <c r="D12" s="267" t="s">
        <v>13</v>
      </c>
      <c r="E12" s="251"/>
      <c r="F12" s="251"/>
      <c r="G12" s="251"/>
      <c r="H12" s="251"/>
      <c r="I12" s="251"/>
      <c r="J12" s="251"/>
      <c r="K12" s="252"/>
      <c r="L12" s="369" t="s">
        <v>21</v>
      </c>
      <c r="M12" s="370"/>
      <c r="N12" s="219" t="s">
        <v>201</v>
      </c>
      <c r="O12" s="220"/>
      <c r="P12" s="220"/>
      <c r="Q12" s="220"/>
      <c r="R12" s="220"/>
      <c r="S12" s="220"/>
      <c r="T12" s="220"/>
      <c r="U12" s="220"/>
      <c r="V12" s="220"/>
      <c r="W12" s="220"/>
      <c r="X12" s="221"/>
    </row>
    <row r="13" spans="1:24" ht="24" customHeight="1">
      <c r="A13" s="363" t="s">
        <v>20</v>
      </c>
      <c r="B13" s="363"/>
      <c r="C13" s="363"/>
      <c r="D13" s="219" t="s">
        <v>2</v>
      </c>
      <c r="E13" s="220"/>
      <c r="F13" s="220"/>
      <c r="G13" s="220"/>
      <c r="H13" s="220"/>
      <c r="I13" s="220"/>
      <c r="J13" s="220"/>
      <c r="K13" s="221"/>
      <c r="L13" s="369" t="s">
        <v>33</v>
      </c>
      <c r="M13" s="371"/>
      <c r="N13" s="256" t="s">
        <v>42</v>
      </c>
      <c r="O13" s="257"/>
      <c r="P13" s="257"/>
      <c r="Q13" s="362"/>
      <c r="R13" s="390" t="s">
        <v>17</v>
      </c>
      <c r="S13" s="390"/>
      <c r="T13" s="219" t="s">
        <v>18</v>
      </c>
      <c r="U13" s="220"/>
      <c r="V13" s="220"/>
      <c r="W13" s="220"/>
      <c r="X13" s="221"/>
    </row>
    <row r="14" spans="1:24" ht="19.5" customHeight="1">
      <c r="A14" s="389" t="s">
        <v>16</v>
      </c>
      <c r="B14" s="363"/>
      <c r="C14" s="363"/>
      <c r="D14" s="385" t="s">
        <v>14</v>
      </c>
      <c r="E14" s="386"/>
      <c r="F14" s="374" t="s">
        <v>46</v>
      </c>
      <c r="G14" s="374"/>
      <c r="H14" s="374"/>
      <c r="I14" s="374"/>
      <c r="J14" s="374"/>
      <c r="K14" s="374"/>
      <c r="L14" s="374"/>
      <c r="M14" s="376" t="s">
        <v>15</v>
      </c>
      <c r="N14" s="376"/>
      <c r="O14" s="376"/>
      <c r="P14" s="376"/>
      <c r="Q14" s="377"/>
      <c r="R14" s="372" t="s">
        <v>45</v>
      </c>
      <c r="S14" s="280"/>
      <c r="T14" s="280"/>
      <c r="U14" s="280"/>
      <c r="V14" s="280"/>
      <c r="W14" s="280"/>
      <c r="X14" s="373"/>
    </row>
    <row r="15" spans="1:24" ht="19.5" customHeight="1">
      <c r="A15" s="363"/>
      <c r="B15" s="363"/>
      <c r="C15" s="363"/>
      <c r="D15" s="387"/>
      <c r="E15" s="388"/>
      <c r="F15" s="375" t="s">
        <v>44</v>
      </c>
      <c r="G15" s="375"/>
      <c r="H15" s="375"/>
      <c r="I15" s="375"/>
      <c r="J15" s="375"/>
      <c r="K15" s="375"/>
      <c r="L15" s="375"/>
      <c r="M15" s="375" t="s">
        <v>9</v>
      </c>
      <c r="N15" s="375"/>
      <c r="O15" s="375"/>
      <c r="P15" s="375"/>
      <c r="Q15" s="378"/>
      <c r="R15" s="249"/>
      <c r="S15" s="249"/>
      <c r="T15" s="249"/>
      <c r="U15" s="249"/>
      <c r="V15" s="249"/>
      <c r="W15" s="249"/>
      <c r="X15" s="304"/>
    </row>
    <row r="16" spans="1:24" ht="33" customHeight="1">
      <c r="A16" s="363" t="s">
        <v>19</v>
      </c>
      <c r="B16" s="363"/>
      <c r="C16" s="363"/>
      <c r="D16" s="244"/>
      <c r="E16" s="244"/>
      <c r="F16" s="244"/>
      <c r="G16" s="244"/>
      <c r="H16" s="244"/>
      <c r="I16" s="244"/>
      <c r="J16" s="244"/>
      <c r="K16" s="369" t="s">
        <v>23</v>
      </c>
      <c r="L16" s="371"/>
      <c r="M16" s="256" t="s">
        <v>6</v>
      </c>
      <c r="N16" s="257"/>
      <c r="O16" s="257"/>
      <c r="P16" s="215"/>
      <c r="Q16" s="379" t="s">
        <v>22</v>
      </c>
      <c r="R16" s="379"/>
      <c r="S16" s="380" t="s">
        <v>7</v>
      </c>
      <c r="T16" s="380"/>
      <c r="U16" s="380"/>
      <c r="V16" s="380"/>
      <c r="W16" s="380"/>
      <c r="X16" s="380"/>
    </row>
    <row r="17" spans="1:24" ht="19.5" customHeight="1">
      <c r="A17" s="364" t="s">
        <v>50</v>
      </c>
      <c r="B17" s="365"/>
      <c r="C17" s="366"/>
      <c r="D17" s="367" t="s">
        <v>52</v>
      </c>
      <c r="E17" s="367"/>
      <c r="F17" s="367"/>
      <c r="G17" s="367"/>
      <c r="H17" s="367"/>
      <c r="I17" s="367"/>
      <c r="J17" s="367"/>
      <c r="K17" s="367"/>
      <c r="L17" s="367"/>
      <c r="M17" s="368" t="s">
        <v>51</v>
      </c>
      <c r="N17" s="368"/>
      <c r="O17" s="368"/>
      <c r="P17" s="368"/>
      <c r="Q17" s="367"/>
      <c r="R17" s="367"/>
      <c r="S17" s="367"/>
      <c r="T17" s="367"/>
      <c r="U17" s="367"/>
      <c r="V17" s="367"/>
      <c r="W17" s="367"/>
      <c r="X17" s="367"/>
    </row>
    <row r="19" spans="1:24" ht="19.5" customHeight="1">
      <c r="A19" s="363" t="s">
        <v>1</v>
      </c>
      <c r="B19" s="363"/>
      <c r="C19" s="363"/>
      <c r="D19" s="267" t="s">
        <v>206</v>
      </c>
      <c r="E19" s="251"/>
      <c r="F19" s="251"/>
      <c r="G19" s="251"/>
      <c r="H19" s="251"/>
      <c r="I19" s="251"/>
      <c r="J19" s="251"/>
      <c r="K19" s="252"/>
      <c r="L19" s="369" t="s">
        <v>21</v>
      </c>
      <c r="M19" s="370"/>
      <c r="N19" s="219" t="s">
        <v>202</v>
      </c>
      <c r="O19" s="220"/>
      <c r="P19" s="220"/>
      <c r="Q19" s="220"/>
      <c r="R19" s="220"/>
      <c r="S19" s="220"/>
      <c r="T19" s="220"/>
      <c r="U19" s="220"/>
      <c r="V19" s="220"/>
      <c r="W19" s="220"/>
      <c r="X19" s="221"/>
    </row>
    <row r="20" spans="1:24" ht="19.5" customHeight="1">
      <c r="A20" s="409" t="s">
        <v>26</v>
      </c>
      <c r="B20" s="410"/>
      <c r="C20" s="411"/>
      <c r="D20" s="390" t="s">
        <v>19</v>
      </c>
      <c r="E20" s="390"/>
      <c r="F20" s="390"/>
      <c r="G20" s="390"/>
      <c r="H20" s="390" t="s">
        <v>23</v>
      </c>
      <c r="I20" s="390"/>
      <c r="J20" s="390" t="s">
        <v>25</v>
      </c>
      <c r="K20" s="390"/>
      <c r="L20" s="390"/>
      <c r="M20" s="390"/>
      <c r="N20" s="390" t="s">
        <v>33</v>
      </c>
      <c r="O20" s="390"/>
      <c r="P20" s="390"/>
      <c r="Q20" s="390" t="s">
        <v>24</v>
      </c>
      <c r="R20" s="390"/>
      <c r="S20" s="390"/>
      <c r="T20" s="369" t="s">
        <v>34</v>
      </c>
      <c r="U20" s="370"/>
      <c r="V20" s="370"/>
      <c r="W20" s="370"/>
      <c r="X20" s="371"/>
    </row>
    <row r="21" spans="1:24" ht="19.5" customHeight="1">
      <c r="A21" s="412"/>
      <c r="B21" s="413"/>
      <c r="C21" s="414"/>
      <c r="D21" s="401"/>
      <c r="E21" s="401"/>
      <c r="F21" s="401"/>
      <c r="G21" s="401"/>
      <c r="H21" s="401"/>
      <c r="I21" s="401"/>
      <c r="J21" s="352" t="s">
        <v>27</v>
      </c>
      <c r="K21" s="400"/>
      <c r="L21" s="400"/>
      <c r="M21" s="353"/>
      <c r="N21" s="244" t="s">
        <v>43</v>
      </c>
      <c r="O21" s="244"/>
      <c r="P21" s="244"/>
      <c r="Q21" s="403" t="s">
        <v>205</v>
      </c>
      <c r="R21" s="403" t="s">
        <v>28</v>
      </c>
      <c r="S21" s="403"/>
      <c r="T21" s="352" t="s">
        <v>29</v>
      </c>
      <c r="U21" s="400"/>
      <c r="V21" s="400"/>
      <c r="W21" s="400"/>
      <c r="X21" s="353"/>
    </row>
    <row r="22" spans="1:24" ht="19.5" customHeight="1">
      <c r="A22" s="412"/>
      <c r="B22" s="413"/>
      <c r="C22" s="414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244" t="s">
        <v>43</v>
      </c>
      <c r="O22" s="244"/>
      <c r="P22" s="244"/>
      <c r="Q22" s="403" t="s">
        <v>32</v>
      </c>
      <c r="R22" s="403" t="s">
        <v>31</v>
      </c>
      <c r="S22" s="403"/>
      <c r="T22" s="352"/>
      <c r="U22" s="400"/>
      <c r="V22" s="400"/>
      <c r="W22" s="400"/>
      <c r="X22" s="353"/>
    </row>
    <row r="23" spans="1:24" ht="19.5" customHeight="1">
      <c r="A23" s="412"/>
      <c r="B23" s="413"/>
      <c r="C23" s="414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244" t="s">
        <v>43</v>
      </c>
      <c r="O23" s="244"/>
      <c r="P23" s="244"/>
      <c r="Q23" s="403" t="s">
        <v>32</v>
      </c>
      <c r="R23" s="403" t="s">
        <v>31</v>
      </c>
      <c r="S23" s="403"/>
      <c r="T23" s="352"/>
      <c r="U23" s="400"/>
      <c r="V23" s="400"/>
      <c r="W23" s="400"/>
      <c r="X23" s="353"/>
    </row>
    <row r="24" spans="1:24" ht="19.5" customHeight="1">
      <c r="A24" s="412"/>
      <c r="B24" s="413"/>
      <c r="C24" s="414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244" t="s">
        <v>43</v>
      </c>
      <c r="O24" s="244"/>
      <c r="P24" s="244"/>
      <c r="Q24" s="403" t="s">
        <v>32</v>
      </c>
      <c r="R24" s="403" t="s">
        <v>31</v>
      </c>
      <c r="S24" s="403"/>
      <c r="T24" s="352"/>
      <c r="U24" s="400"/>
      <c r="V24" s="400"/>
      <c r="W24" s="400"/>
      <c r="X24" s="353"/>
    </row>
    <row r="25" spans="1:24" ht="19.5" customHeight="1">
      <c r="A25" s="412"/>
      <c r="B25" s="413"/>
      <c r="C25" s="414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8" t="s">
        <v>43</v>
      </c>
      <c r="O25" s="408"/>
      <c r="P25" s="408"/>
      <c r="Q25" s="403" t="s">
        <v>32</v>
      </c>
      <c r="R25" s="403" t="s">
        <v>31</v>
      </c>
      <c r="S25" s="403"/>
      <c r="T25" s="352"/>
      <c r="U25" s="400"/>
      <c r="V25" s="400"/>
      <c r="W25" s="400"/>
      <c r="X25" s="353"/>
    </row>
    <row r="26" spans="1:24" ht="19.5" customHeight="1">
      <c r="A26" s="390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407" t="s">
        <v>32</v>
      </c>
      <c r="R26" s="403" t="s">
        <v>31</v>
      </c>
      <c r="S26" s="403"/>
      <c r="T26" s="395"/>
      <c r="U26" s="396"/>
      <c r="V26" s="396"/>
      <c r="W26" s="396"/>
      <c r="X26" s="397"/>
    </row>
    <row r="27" spans="1:24" ht="19.5" customHeight="1">
      <c r="A27" s="398" t="s">
        <v>204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9"/>
      <c r="R27" s="399"/>
      <c r="S27" s="399"/>
      <c r="T27" s="399"/>
      <c r="U27" s="399"/>
      <c r="V27" s="399"/>
      <c r="W27" s="399"/>
      <c r="X27" s="399"/>
    </row>
    <row r="28" spans="1:24" ht="13.5">
      <c r="A28" s="4"/>
      <c r="B28" s="4"/>
      <c r="C28" s="4"/>
      <c r="D28" s="7"/>
      <c r="E28" s="7"/>
      <c r="F28" s="7"/>
      <c r="G28" s="7"/>
      <c r="H28" s="7"/>
      <c r="I28" s="7"/>
      <c r="J28" s="7"/>
      <c r="K28" s="222" t="s">
        <v>35</v>
      </c>
      <c r="L28" s="222"/>
      <c r="M28" s="222"/>
      <c r="N28" s="222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1:14" ht="13.5">
      <c r="K29" s="222"/>
      <c r="L29" s="222"/>
      <c r="M29" s="222"/>
      <c r="N29" s="222"/>
    </row>
    <row r="30" spans="11:14" ht="13.5">
      <c r="K30" s="3"/>
      <c r="L30" s="3"/>
      <c r="M30" s="3"/>
      <c r="N30" s="3"/>
    </row>
    <row r="31" spans="1:24" ht="21">
      <c r="A31" s="258" t="s">
        <v>36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</row>
    <row r="32" spans="1:8" ht="19.5" customHeight="1">
      <c r="A32" s="406" t="s">
        <v>37</v>
      </c>
      <c r="B32" s="406"/>
      <c r="C32" s="406"/>
      <c r="D32" s="406"/>
      <c r="E32" s="406"/>
      <c r="F32" s="406"/>
      <c r="G32" s="406"/>
      <c r="H32" s="406"/>
    </row>
    <row r="33" spans="1:8" ht="19.5" customHeight="1">
      <c r="A33" s="6"/>
      <c r="B33" s="6"/>
      <c r="C33" s="6"/>
      <c r="D33" s="6"/>
      <c r="E33" s="6"/>
      <c r="F33" s="6"/>
      <c r="G33" s="6"/>
      <c r="H33" s="6"/>
    </row>
    <row r="34" spans="1:19" ht="32.25" customHeight="1">
      <c r="A34" s="8"/>
      <c r="B34" s="8"/>
      <c r="C34" s="9"/>
      <c r="D34" s="10"/>
      <c r="E34" s="10"/>
      <c r="F34" s="10"/>
      <c r="G34" s="10"/>
      <c r="H34" s="405" t="s">
        <v>41</v>
      </c>
      <c r="I34" s="405"/>
      <c r="J34" s="405"/>
      <c r="K34" s="405"/>
      <c r="L34" s="405"/>
      <c r="M34" s="405"/>
      <c r="N34" s="405"/>
      <c r="O34" s="405"/>
      <c r="P34" s="405"/>
      <c r="Q34" s="405"/>
      <c r="R34" s="11"/>
      <c r="S34" s="11"/>
    </row>
    <row r="35" spans="1:19" ht="19.5" customHeight="1">
      <c r="A35" s="8"/>
      <c r="B35" s="8"/>
      <c r="C35" s="9"/>
      <c r="D35" s="10"/>
      <c r="E35" s="10"/>
      <c r="F35" s="10"/>
      <c r="G35" s="10"/>
      <c r="H35" s="5"/>
      <c r="I35" s="5"/>
      <c r="J35" s="5"/>
      <c r="K35" s="5"/>
      <c r="L35" s="5"/>
      <c r="M35" s="5"/>
      <c r="N35" s="11"/>
      <c r="O35" s="11"/>
      <c r="P35" s="11"/>
      <c r="Q35" s="11"/>
      <c r="R35" s="11"/>
      <c r="S35" s="11"/>
    </row>
    <row r="36" spans="1:24" ht="19.5" customHeight="1">
      <c r="A36" s="404" t="s">
        <v>40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</row>
    <row r="37" spans="1:24" ht="19.5" customHeight="1">
      <c r="A37" s="404" t="s">
        <v>203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</row>
    <row r="38" spans="1:24" ht="19.5" customHeight="1">
      <c r="A38" s="2"/>
      <c r="B38" s="9"/>
      <c r="C38" s="9"/>
      <c r="D38" s="9"/>
      <c r="E38" s="9" t="s">
        <v>38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9.5" customHeight="1">
      <c r="A39" s="2"/>
      <c r="B39" s="9"/>
      <c r="C39" s="9"/>
      <c r="D39" s="9"/>
      <c r="E39" s="9" t="s">
        <v>39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</sheetData>
  <sheetProtection/>
  <mergeCells count="112">
    <mergeCell ref="A36:X36"/>
    <mergeCell ref="H34:Q34"/>
    <mergeCell ref="A37:X37"/>
    <mergeCell ref="K28:N29"/>
    <mergeCell ref="A31:X31"/>
    <mergeCell ref="A32:H32"/>
    <mergeCell ref="Q26:S26"/>
    <mergeCell ref="N20:P20"/>
    <mergeCell ref="N21:P21"/>
    <mergeCell ref="N22:P22"/>
    <mergeCell ref="N23:P23"/>
    <mergeCell ref="N24:P24"/>
    <mergeCell ref="N25:P25"/>
    <mergeCell ref="A26:P26"/>
    <mergeCell ref="H25:I25"/>
    <mergeCell ref="D20:G20"/>
    <mergeCell ref="H20:I20"/>
    <mergeCell ref="D21:G21"/>
    <mergeCell ref="D22:G22"/>
    <mergeCell ref="H22:I22"/>
    <mergeCell ref="A20:C25"/>
    <mergeCell ref="T23:X23"/>
    <mergeCell ref="T24:X24"/>
    <mergeCell ref="T25:X25"/>
    <mergeCell ref="T26:X26"/>
    <mergeCell ref="T20:X20"/>
    <mergeCell ref="A27:X27"/>
    <mergeCell ref="J20:M20"/>
    <mergeCell ref="J21:M21"/>
    <mergeCell ref="J22:M22"/>
    <mergeCell ref="J23:M23"/>
    <mergeCell ref="J24:M24"/>
    <mergeCell ref="J25:M25"/>
    <mergeCell ref="Q20:S20"/>
    <mergeCell ref="Q21:S21"/>
    <mergeCell ref="Q22:S22"/>
    <mergeCell ref="Q23:S23"/>
    <mergeCell ref="Q24:S24"/>
    <mergeCell ref="Q25:S25"/>
    <mergeCell ref="D25:G25"/>
    <mergeCell ref="H23:I23"/>
    <mergeCell ref="D24:G24"/>
    <mergeCell ref="H24:I24"/>
    <mergeCell ref="H21:I21"/>
    <mergeCell ref="D23:G23"/>
    <mergeCell ref="T21:X21"/>
    <mergeCell ref="T22:X22"/>
    <mergeCell ref="A1:X1"/>
    <mergeCell ref="A5:C8"/>
    <mergeCell ref="A9:C9"/>
    <mergeCell ref="K9:L9"/>
    <mergeCell ref="M9:P9"/>
    <mergeCell ref="Q9:R9"/>
    <mergeCell ref="S9:X9"/>
    <mergeCell ref="D9:J9"/>
    <mergeCell ref="D5:E5"/>
    <mergeCell ref="D6:E6"/>
    <mergeCell ref="D8:E8"/>
    <mergeCell ref="A3:C3"/>
    <mergeCell ref="A4:C4"/>
    <mergeCell ref="T4:X4"/>
    <mergeCell ref="L4:M4"/>
    <mergeCell ref="N4:Q4"/>
    <mergeCell ref="L3:M3"/>
    <mergeCell ref="R4:S4"/>
    <mergeCell ref="D3:K3"/>
    <mergeCell ref="D4:K4"/>
    <mergeCell ref="N3:X3"/>
    <mergeCell ref="F5:P5"/>
    <mergeCell ref="F6:P6"/>
    <mergeCell ref="F8:P8"/>
    <mergeCell ref="Q5:X5"/>
    <mergeCell ref="Q6:X6"/>
    <mergeCell ref="Q8:X8"/>
    <mergeCell ref="D14:E15"/>
    <mergeCell ref="A16:C16"/>
    <mergeCell ref="D16:J16"/>
    <mergeCell ref="K16:L16"/>
    <mergeCell ref="M16:P16"/>
    <mergeCell ref="A14:C15"/>
    <mergeCell ref="A12:C12"/>
    <mergeCell ref="A13:C13"/>
    <mergeCell ref="N13:Q13"/>
    <mergeCell ref="R13:S13"/>
    <mergeCell ref="T13:X13"/>
    <mergeCell ref="D12:K12"/>
    <mergeCell ref="L12:M12"/>
    <mergeCell ref="N12:X12"/>
    <mergeCell ref="D13:K13"/>
    <mergeCell ref="D7:E7"/>
    <mergeCell ref="F7:P7"/>
    <mergeCell ref="Q7:X7"/>
    <mergeCell ref="A19:C19"/>
    <mergeCell ref="D19:K19"/>
    <mergeCell ref="A17:C17"/>
    <mergeCell ref="D17:L17"/>
    <mergeCell ref="M17:P17"/>
    <mergeCell ref="Q17:X17"/>
    <mergeCell ref="A10:C10"/>
    <mergeCell ref="D10:L10"/>
    <mergeCell ref="M10:P10"/>
    <mergeCell ref="Q10:X10"/>
    <mergeCell ref="L19:M19"/>
    <mergeCell ref="L13:M13"/>
    <mergeCell ref="R14:X15"/>
    <mergeCell ref="F14:L14"/>
    <mergeCell ref="F15:L15"/>
    <mergeCell ref="M14:Q14"/>
    <mergeCell ref="M15:Q15"/>
    <mergeCell ref="Q16:R16"/>
    <mergeCell ref="S16:X16"/>
    <mergeCell ref="N19:X19"/>
  </mergeCells>
  <printOptions horizontalCentered="1"/>
  <pageMargins left="0.7086614173228347" right="0.7086614173228347" top="0.59" bottom="0.54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Y37"/>
  <sheetViews>
    <sheetView showGridLines="0" showZeros="0" view="pageBreakPreview" zoomScaleSheetLayoutView="100" zoomScalePageLayoutView="0" workbookViewId="0" topLeftCell="A1">
      <selection activeCell="E7" sqref="E7:X7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4" ht="19.5" customHeight="1">
      <c r="A1" s="256" t="s">
        <v>139</v>
      </c>
      <c r="B1" s="257"/>
      <c r="C1" s="362"/>
      <c r="D1" s="39"/>
    </row>
    <row r="2" spans="1:24" ht="21">
      <c r="A2" s="258" t="s">
        <v>138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9.5" customHeight="1">
      <c r="A4" s="196" t="s">
        <v>68</v>
      </c>
      <c r="B4" s="196"/>
      <c r="C4" s="196"/>
      <c r="D4" s="196"/>
      <c r="E4" s="253" t="s">
        <v>154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9.5" customHeight="1">
      <c r="A5" s="196" t="s">
        <v>17</v>
      </c>
      <c r="B5" s="196"/>
      <c r="C5" s="196"/>
      <c r="D5" s="196"/>
      <c r="E5" s="253" t="s">
        <v>303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9.5" customHeight="1">
      <c r="A6" s="196" t="s">
        <v>69</v>
      </c>
      <c r="B6" s="196"/>
      <c r="C6" s="196"/>
      <c r="D6" s="196"/>
      <c r="E6" s="253" t="s">
        <v>294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9.5" customHeight="1">
      <c r="A7" s="196" t="s">
        <v>70</v>
      </c>
      <c r="B7" s="196"/>
      <c r="C7" s="196"/>
      <c r="D7" s="196"/>
      <c r="E7" s="253" t="s">
        <v>301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9.5" customHeight="1">
      <c r="A8" s="196" t="s">
        <v>82</v>
      </c>
      <c r="B8" s="196"/>
      <c r="C8" s="196"/>
      <c r="D8" s="196"/>
      <c r="E8" s="253" t="s">
        <v>140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9.5" customHeight="1">
      <c r="A10" s="249" t="s">
        <v>73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30" customHeight="1">
      <c r="A11" s="236" t="s">
        <v>1</v>
      </c>
      <c r="B11" s="236"/>
      <c r="C11" s="250" t="s">
        <v>141</v>
      </c>
      <c r="D11" s="251"/>
      <c r="E11" s="251"/>
      <c r="F11" s="251"/>
      <c r="G11" s="251"/>
      <c r="H11" s="252"/>
      <c r="I11" s="216" t="s">
        <v>54</v>
      </c>
      <c r="J11" s="218"/>
      <c r="K11" s="237" t="s">
        <v>207</v>
      </c>
      <c r="L11" s="247"/>
      <c r="M11" s="247"/>
      <c r="N11" s="247"/>
      <c r="O11" s="247"/>
      <c r="P11" s="247"/>
      <c r="Q11" s="247"/>
      <c r="R11" s="247"/>
      <c r="S11" s="216" t="s">
        <v>58</v>
      </c>
      <c r="T11" s="217"/>
      <c r="U11" s="218"/>
      <c r="V11" s="219" t="s">
        <v>142</v>
      </c>
      <c r="W11" s="220"/>
      <c r="X11" s="221"/>
    </row>
    <row r="12" spans="1:24" ht="42" customHeight="1">
      <c r="A12" s="236" t="s">
        <v>59</v>
      </c>
      <c r="B12" s="236"/>
      <c r="C12" s="268" t="s">
        <v>143</v>
      </c>
      <c r="D12" s="350"/>
      <c r="E12" s="350"/>
      <c r="F12" s="350"/>
      <c r="G12" s="350"/>
      <c r="H12" s="350"/>
      <c r="I12" s="350"/>
      <c r="J12" s="351"/>
      <c r="K12" s="216" t="s">
        <v>57</v>
      </c>
      <c r="L12" s="217"/>
      <c r="M12" s="218"/>
      <c r="N12" s="268" t="s">
        <v>302</v>
      </c>
      <c r="O12" s="350"/>
      <c r="P12" s="350"/>
      <c r="Q12" s="350"/>
      <c r="R12" s="350"/>
      <c r="S12" s="350"/>
      <c r="T12" s="350"/>
      <c r="U12" s="350"/>
      <c r="V12" s="350"/>
      <c r="W12" s="350"/>
      <c r="X12" s="351"/>
    </row>
    <row r="13" spans="1:24" ht="42" customHeight="1">
      <c r="A13" s="278" t="s">
        <v>147</v>
      </c>
      <c r="B13" s="218"/>
      <c r="C13" s="422"/>
      <c r="D13" s="423"/>
      <c r="E13" s="423"/>
      <c r="F13" s="423"/>
      <c r="G13" s="423"/>
      <c r="H13" s="423"/>
      <c r="I13" s="423"/>
      <c r="J13" s="424"/>
      <c r="K13" s="236" t="s">
        <v>55</v>
      </c>
      <c r="L13" s="236"/>
      <c r="M13" s="244"/>
      <c r="N13" s="244"/>
      <c r="O13" s="244"/>
      <c r="P13" s="244"/>
      <c r="Q13" s="244"/>
      <c r="R13" s="236" t="s">
        <v>56</v>
      </c>
      <c r="S13" s="236"/>
      <c r="T13" s="245"/>
      <c r="U13" s="246"/>
      <c r="V13" s="221" t="s">
        <v>53</v>
      </c>
      <c r="W13" s="247"/>
      <c r="X13" s="247"/>
    </row>
    <row r="14" spans="1:24" ht="42" customHeight="1">
      <c r="A14" s="278" t="s">
        <v>152</v>
      </c>
      <c r="B14" s="218"/>
      <c r="C14" s="422"/>
      <c r="D14" s="423"/>
      <c r="E14" s="423"/>
      <c r="F14" s="423"/>
      <c r="G14" s="423"/>
      <c r="H14" s="423"/>
      <c r="I14" s="423"/>
      <c r="J14" s="424"/>
      <c r="K14" s="236" t="s">
        <v>55</v>
      </c>
      <c r="L14" s="236"/>
      <c r="M14" s="244"/>
      <c r="N14" s="244"/>
      <c r="O14" s="244"/>
      <c r="P14" s="244"/>
      <c r="Q14" s="244"/>
      <c r="R14" s="236" t="s">
        <v>144</v>
      </c>
      <c r="S14" s="236"/>
      <c r="T14" s="245"/>
      <c r="U14" s="246"/>
      <c r="V14" s="221" t="s">
        <v>145</v>
      </c>
      <c r="W14" s="247"/>
      <c r="X14" s="247"/>
    </row>
    <row r="15" spans="1:25" ht="12.75" customHeight="1">
      <c r="A15" s="416" t="s">
        <v>146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21"/>
    </row>
    <row r="16" spans="1:24" ht="56.25" customHeight="1">
      <c r="A16" s="216" t="s">
        <v>85</v>
      </c>
      <c r="B16" s="217"/>
      <c r="C16" s="218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1"/>
    </row>
    <row r="17" spans="1:24" ht="9.75" customHeight="1">
      <c r="A17" s="50"/>
      <c r="B17" s="50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7.5" customHeight="1">
      <c r="A18" s="4"/>
      <c r="B18" s="4"/>
      <c r="C18" s="4"/>
      <c r="D18" s="7"/>
      <c r="E18" s="7"/>
      <c r="F18" s="7"/>
      <c r="G18" s="7"/>
      <c r="H18" s="7"/>
      <c r="I18" s="7"/>
      <c r="J18" s="7"/>
      <c r="K18" s="222" t="s">
        <v>35</v>
      </c>
      <c r="L18" s="222"/>
      <c r="M18" s="222"/>
      <c r="N18" s="33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1:14" ht="6" customHeight="1">
      <c r="K19" s="222"/>
      <c r="L19" s="222"/>
      <c r="M19" s="222"/>
      <c r="N19" s="49"/>
    </row>
    <row r="20" spans="11:14" ht="13.5">
      <c r="K20" s="49"/>
      <c r="L20" s="49"/>
      <c r="M20" s="49"/>
      <c r="N20" s="49"/>
    </row>
    <row r="21" spans="1:24" ht="33" customHeight="1">
      <c r="A21" s="421" t="str">
        <f>A11</f>
        <v>行事名</v>
      </c>
      <c r="B21" s="425"/>
      <c r="C21" s="426" t="str">
        <f>$C$11</f>
        <v>夏季合宿</v>
      </c>
      <c r="D21" s="427"/>
      <c r="E21" s="427"/>
      <c r="F21" s="427"/>
      <c r="G21" s="427"/>
      <c r="H21" s="427"/>
      <c r="I21" s="420" t="str">
        <f>I11</f>
        <v>期日</v>
      </c>
      <c r="J21" s="425"/>
      <c r="K21" s="417" t="str">
        <f>$K$11</f>
        <v>平成２４年８月４日(土）～
平成２４年８月５日(日）</v>
      </c>
      <c r="L21" s="418"/>
      <c r="M21" s="418"/>
      <c r="N21" s="418"/>
      <c r="O21" s="418"/>
      <c r="P21" s="418"/>
      <c r="Q21" s="418"/>
      <c r="R21" s="419"/>
      <c r="S21" s="420" t="str">
        <f>S11</f>
        <v>集合時間</v>
      </c>
      <c r="T21" s="421"/>
      <c r="U21" s="421"/>
      <c r="V21" s="200" t="str">
        <f>V11</f>
        <v>９時００分</v>
      </c>
      <c r="W21" s="200"/>
      <c r="X21" s="200"/>
    </row>
    <row r="22" spans="1:24" ht="43.5" customHeight="1">
      <c r="A22" s="326" t="str">
        <f>A12</f>
        <v>会場</v>
      </c>
      <c r="B22" s="326"/>
      <c r="C22" s="415" t="str">
        <f>C12</f>
        <v>枚方市野外活動センター
枚方市穂谷４５５０番地
072-858-0300</v>
      </c>
      <c r="D22" s="415"/>
      <c r="E22" s="415"/>
      <c r="F22" s="415"/>
      <c r="G22" s="415"/>
      <c r="H22" s="415"/>
      <c r="I22" s="415"/>
      <c r="J22" s="415"/>
      <c r="K22" s="326" t="str">
        <f>K12</f>
        <v>集合場所</v>
      </c>
      <c r="L22" s="326"/>
      <c r="M22" s="326"/>
      <c r="N22" s="415" t="str">
        <f>N12</f>
        <v>枚方市立総合体育館１階入口前
（通常の土曜練習会終了後出発）</v>
      </c>
      <c r="O22" s="415"/>
      <c r="P22" s="415"/>
      <c r="Q22" s="415"/>
      <c r="R22" s="415"/>
      <c r="S22" s="415"/>
      <c r="T22" s="415"/>
      <c r="U22" s="415"/>
      <c r="V22" s="415"/>
      <c r="W22" s="415"/>
      <c r="X22" s="415"/>
    </row>
    <row r="23" spans="1:24" ht="15" customHeight="1">
      <c r="A23" s="327" t="s">
        <v>76</v>
      </c>
      <c r="B23" s="328"/>
      <c r="C23" s="185" t="s">
        <v>149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</row>
    <row r="24" spans="1:24" ht="15" customHeight="1">
      <c r="A24" s="196"/>
      <c r="B24" s="196"/>
      <c r="C24" s="185" t="s">
        <v>150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</row>
    <row r="25" spans="1:24" ht="15" customHeight="1">
      <c r="A25" s="196"/>
      <c r="B25" s="196"/>
      <c r="C25" s="186" t="s">
        <v>151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</row>
    <row r="26" spans="11:14" ht="13.5">
      <c r="K26" s="49"/>
      <c r="L26" s="49"/>
      <c r="M26" s="49"/>
      <c r="N26" s="49"/>
    </row>
    <row r="27" spans="1:24" ht="9" customHeight="1">
      <c r="A27" s="23"/>
      <c r="B27" s="24"/>
      <c r="C27" s="24"/>
      <c r="D27" s="17"/>
      <c r="E27" s="17"/>
      <c r="F27" s="17"/>
      <c r="G27" s="17"/>
      <c r="H27" s="17"/>
      <c r="I27" s="17"/>
      <c r="J27" s="17"/>
      <c r="K27" s="52"/>
      <c r="L27" s="52"/>
      <c r="M27" s="52"/>
      <c r="N27" s="52"/>
      <c r="O27" s="17"/>
      <c r="P27" s="17"/>
      <c r="Q27" s="17"/>
      <c r="R27" s="17"/>
      <c r="S27" s="17"/>
      <c r="T27" s="17"/>
      <c r="U27" s="17"/>
      <c r="V27" s="17"/>
      <c r="W27" s="17"/>
      <c r="X27" s="18"/>
    </row>
    <row r="28" spans="1:24" ht="21">
      <c r="A28" s="187" t="s">
        <v>36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9"/>
    </row>
    <row r="29" spans="1:24" ht="19.5" customHeight="1">
      <c r="A29" s="20">
        <f>$D$13</f>
        <v>0</v>
      </c>
      <c r="B29" s="190">
        <f>$C$13</f>
        <v>0</v>
      </c>
      <c r="C29" s="190"/>
      <c r="D29" s="190"/>
      <c r="E29" s="190"/>
      <c r="F29" s="190"/>
      <c r="G29" s="190"/>
      <c r="H29" s="16" t="s">
        <v>37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</row>
    <row r="30" spans="1:24" ht="16.5" customHeight="1">
      <c r="A30" s="25"/>
      <c r="B30" s="26"/>
      <c r="C30" s="26"/>
      <c r="D30" s="26"/>
      <c r="E30" s="26"/>
      <c r="F30" s="26"/>
      <c r="G30" s="26"/>
      <c r="H30" s="2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</row>
    <row r="31" spans="1:24" ht="27" customHeight="1">
      <c r="A31" s="27"/>
      <c r="B31" s="8"/>
      <c r="C31" s="9"/>
      <c r="D31" s="10"/>
      <c r="E31" s="10"/>
      <c r="F31" s="10"/>
      <c r="G31" s="10"/>
      <c r="H31" s="191" t="s">
        <v>153</v>
      </c>
      <c r="I31" s="192"/>
      <c r="J31" s="192"/>
      <c r="K31" s="192"/>
      <c r="L31" s="192"/>
      <c r="M31" s="192"/>
      <c r="N31" s="192"/>
      <c r="O31" s="192"/>
      <c r="P31" s="192"/>
      <c r="Q31" s="193"/>
      <c r="R31" s="53"/>
      <c r="S31" s="53"/>
      <c r="T31" s="21"/>
      <c r="U31" s="21"/>
      <c r="V31" s="21"/>
      <c r="W31" s="21"/>
      <c r="X31" s="22"/>
    </row>
    <row r="32" spans="1:24" ht="12" customHeight="1">
      <c r="A32" s="27"/>
      <c r="B32" s="8"/>
      <c r="C32" s="9"/>
      <c r="D32" s="10"/>
      <c r="E32" s="10"/>
      <c r="F32" s="10"/>
      <c r="G32" s="10"/>
      <c r="H32" s="5"/>
      <c r="I32" s="5"/>
      <c r="J32" s="5"/>
      <c r="K32" s="5"/>
      <c r="L32" s="5"/>
      <c r="M32" s="5"/>
      <c r="N32" s="53"/>
      <c r="O32" s="53"/>
      <c r="P32" s="53"/>
      <c r="Q32" s="53"/>
      <c r="R32" s="53"/>
      <c r="S32" s="53"/>
      <c r="T32" s="21"/>
      <c r="U32" s="21"/>
      <c r="V32" s="21"/>
      <c r="W32" s="21"/>
      <c r="X32" s="22"/>
    </row>
    <row r="33" spans="1:24" ht="19.5" customHeight="1">
      <c r="A33" s="31" t="s">
        <v>148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32"/>
    </row>
    <row r="34" spans="1:24" ht="19.5" customHeight="1">
      <c r="A34" s="31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32"/>
    </row>
    <row r="35" spans="1:24" ht="19.5" customHeight="1">
      <c r="A35" s="20"/>
      <c r="B35" s="9"/>
      <c r="C35" s="9"/>
      <c r="D35" s="9"/>
      <c r="E35" s="9" t="s">
        <v>38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28"/>
    </row>
    <row r="36" spans="1:24" ht="19.5" customHeight="1">
      <c r="A36" s="20"/>
      <c r="B36" s="9"/>
      <c r="C36" s="9"/>
      <c r="D36" s="9"/>
      <c r="E36" s="9" t="s">
        <v>39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28"/>
    </row>
    <row r="37" spans="1:24" ht="19.5" customHeight="1">
      <c r="A37" s="29"/>
      <c r="B37" s="30"/>
      <c r="C37" s="30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9"/>
    </row>
  </sheetData>
  <sheetProtection/>
  <mergeCells count="58"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C25:X25"/>
    <mergeCell ref="A28:X28"/>
    <mergeCell ref="B29:G29"/>
    <mergeCell ref="H31:Q31"/>
    <mergeCell ref="A1:C1"/>
    <mergeCell ref="V21:X21"/>
    <mergeCell ref="A22:B22"/>
    <mergeCell ref="A23:B25"/>
    <mergeCell ref="C23:X23"/>
    <mergeCell ref="C24:X24"/>
    <mergeCell ref="A16:C16"/>
    <mergeCell ref="D16:X16"/>
    <mergeCell ref="K18:M19"/>
    <mergeCell ref="A21:B21"/>
    <mergeCell ref="C21:H21"/>
    <mergeCell ref="I21:J21"/>
    <mergeCell ref="T14:U14"/>
    <mergeCell ref="K14:L14"/>
    <mergeCell ref="M14:Q14"/>
    <mergeCell ref="R14:S14"/>
    <mergeCell ref="K13:L13"/>
    <mergeCell ref="M13:Q13"/>
    <mergeCell ref="R13:S13"/>
    <mergeCell ref="T13:U13"/>
    <mergeCell ref="N12:X12"/>
    <mergeCell ref="C12:J12"/>
    <mergeCell ref="C22:J22"/>
    <mergeCell ref="K22:M22"/>
    <mergeCell ref="N22:X22"/>
    <mergeCell ref="V14:X14"/>
    <mergeCell ref="A15:X15"/>
    <mergeCell ref="K21:R21"/>
    <mergeCell ref="S21:U21"/>
    <mergeCell ref="V13:X13"/>
    <mergeCell ref="A12:B12"/>
    <mergeCell ref="K12:M12"/>
    <mergeCell ref="A13:B13"/>
    <mergeCell ref="C13:J13"/>
    <mergeCell ref="A14:B14"/>
    <mergeCell ref="C14:J14"/>
  </mergeCells>
  <printOptions horizontalCentered="1"/>
  <pageMargins left="0.7086614173228347" right="0.7086614173228347" top="0.53" bottom="0.45" header="0.31496062992125984" footer="0.31496062992125984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X37"/>
  <sheetViews>
    <sheetView showGridLines="0" showZeros="0" view="pageBreakPreview" zoomScaleSheetLayoutView="100" zoomScalePageLayoutView="0" workbookViewId="0" topLeftCell="A1">
      <selection activeCell="AB17" sqref="AB17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6" ht="19.5" customHeight="1">
      <c r="A1" s="256" t="s">
        <v>161</v>
      </c>
      <c r="B1" s="257"/>
      <c r="C1" s="257"/>
      <c r="D1" s="257"/>
      <c r="E1" s="257"/>
      <c r="F1" s="362"/>
    </row>
    <row r="2" spans="1:24" ht="21">
      <c r="A2" s="258" t="s">
        <v>166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1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5" customHeight="1">
      <c r="A4" s="201" t="s">
        <v>68</v>
      </c>
      <c r="B4" s="361"/>
      <c r="C4" s="361"/>
      <c r="D4" s="204"/>
      <c r="E4" s="253" t="s">
        <v>154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201" t="s">
        <v>17</v>
      </c>
      <c r="B5" s="361"/>
      <c r="C5" s="361"/>
      <c r="D5" s="204"/>
      <c r="E5" s="253" t="s">
        <v>160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201" t="s">
        <v>69</v>
      </c>
      <c r="B6" s="361"/>
      <c r="C6" s="361"/>
      <c r="D6" s="204"/>
      <c r="E6" s="253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201" t="s">
        <v>70</v>
      </c>
      <c r="B7" s="361"/>
      <c r="C7" s="361"/>
      <c r="D7" s="204"/>
      <c r="E7" s="253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5" customHeight="1">
      <c r="A8" s="201" t="s">
        <v>82</v>
      </c>
      <c r="B8" s="361"/>
      <c r="C8" s="361"/>
      <c r="D8" s="204"/>
      <c r="E8" s="253" t="s">
        <v>159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9.5" customHeight="1">
      <c r="A10" s="249" t="s">
        <v>73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19.5" customHeight="1">
      <c r="A11" s="216" t="s">
        <v>1</v>
      </c>
      <c r="B11" s="218"/>
      <c r="C11" s="250" t="s">
        <v>167</v>
      </c>
      <c r="D11" s="428"/>
      <c r="E11" s="428"/>
      <c r="F11" s="428"/>
      <c r="G11" s="428"/>
      <c r="H11" s="429"/>
      <c r="I11" s="216" t="s">
        <v>54</v>
      </c>
      <c r="J11" s="218"/>
      <c r="K11" s="268"/>
      <c r="L11" s="350"/>
      <c r="M11" s="350"/>
      <c r="N11" s="350"/>
      <c r="O11" s="350"/>
      <c r="P11" s="350"/>
      <c r="Q11" s="350"/>
      <c r="R11" s="351"/>
      <c r="S11" s="216" t="s">
        <v>58</v>
      </c>
      <c r="T11" s="217"/>
      <c r="U11" s="218"/>
      <c r="V11" s="219" t="s">
        <v>142</v>
      </c>
      <c r="W11" s="220"/>
      <c r="X11" s="221"/>
    </row>
    <row r="12" spans="1:24" ht="34.5" customHeight="1">
      <c r="A12" s="216" t="s">
        <v>59</v>
      </c>
      <c r="B12" s="218"/>
      <c r="C12" s="268" t="s">
        <v>164</v>
      </c>
      <c r="D12" s="350"/>
      <c r="E12" s="350"/>
      <c r="F12" s="350"/>
      <c r="G12" s="350"/>
      <c r="H12" s="350"/>
      <c r="I12" s="350"/>
      <c r="J12" s="351"/>
      <c r="K12" s="216" t="s">
        <v>57</v>
      </c>
      <c r="L12" s="217"/>
      <c r="M12" s="218"/>
      <c r="N12" s="268" t="s">
        <v>165</v>
      </c>
      <c r="O12" s="350"/>
      <c r="P12" s="350"/>
      <c r="Q12" s="350"/>
      <c r="R12" s="350"/>
      <c r="S12" s="350"/>
      <c r="T12" s="350"/>
      <c r="U12" s="350"/>
      <c r="V12" s="350"/>
      <c r="W12" s="350"/>
      <c r="X12" s="350"/>
    </row>
    <row r="13" spans="1:24" ht="24.75" customHeight="1">
      <c r="A13" s="236" t="s">
        <v>162</v>
      </c>
      <c r="B13" s="236"/>
      <c r="C13" s="269" t="s">
        <v>124</v>
      </c>
      <c r="D13" s="270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4" t="s">
        <v>125</v>
      </c>
      <c r="Q13" s="275"/>
      <c r="R13" s="275"/>
      <c r="S13" s="275"/>
      <c r="T13" s="275"/>
      <c r="U13" s="275"/>
      <c r="V13" s="275"/>
      <c r="W13" s="275"/>
      <c r="X13" s="276"/>
    </row>
    <row r="14" spans="1:24" ht="24.75" customHeight="1">
      <c r="A14" s="236"/>
      <c r="B14" s="236"/>
      <c r="C14" s="269" t="s">
        <v>124</v>
      </c>
      <c r="D14" s="270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4" t="s">
        <v>126</v>
      </c>
      <c r="Q14" s="275"/>
      <c r="R14" s="275"/>
      <c r="S14" s="275"/>
      <c r="T14" s="275"/>
      <c r="U14" s="275"/>
      <c r="V14" s="275"/>
      <c r="W14" s="275"/>
      <c r="X14" s="276"/>
    </row>
    <row r="15" spans="1:24" ht="24.75" customHeight="1">
      <c r="A15" s="236"/>
      <c r="B15" s="236"/>
      <c r="C15" s="269" t="s">
        <v>124</v>
      </c>
      <c r="D15" s="270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4" t="s">
        <v>126</v>
      </c>
      <c r="Q15" s="275"/>
      <c r="R15" s="275"/>
      <c r="S15" s="275"/>
      <c r="T15" s="275"/>
      <c r="U15" s="275"/>
      <c r="V15" s="275"/>
      <c r="W15" s="275"/>
      <c r="X15" s="276"/>
    </row>
    <row r="16" spans="1:24" ht="24.75" customHeight="1">
      <c r="A16" s="236"/>
      <c r="B16" s="236"/>
      <c r="C16" s="269" t="s">
        <v>124</v>
      </c>
      <c r="D16" s="270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4" t="s">
        <v>126</v>
      </c>
      <c r="Q16" s="275"/>
      <c r="R16" s="275"/>
      <c r="S16" s="275"/>
      <c r="T16" s="275"/>
      <c r="U16" s="275"/>
      <c r="V16" s="275"/>
      <c r="W16" s="275"/>
      <c r="X16" s="276"/>
    </row>
    <row r="17" spans="1:24" ht="35.25" customHeight="1" thickBot="1">
      <c r="A17" s="216" t="s">
        <v>85</v>
      </c>
      <c r="B17" s="217"/>
      <c r="C17" s="218"/>
      <c r="D17" s="279"/>
      <c r="E17" s="28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1"/>
    </row>
    <row r="18" spans="1:24" ht="26.25" customHeight="1" thickBot="1">
      <c r="A18" s="281" t="s">
        <v>17</v>
      </c>
      <c r="B18" s="281"/>
      <c r="C18" s="282"/>
      <c r="D18" s="283"/>
      <c r="E18" s="284"/>
      <c r="F18" s="65" t="s">
        <v>130</v>
      </c>
      <c r="G18" s="65" t="s">
        <v>131</v>
      </c>
      <c r="H18" s="286">
        <v>500</v>
      </c>
      <c r="I18" s="286"/>
      <c r="J18" s="286"/>
      <c r="K18" s="54" t="s">
        <v>31</v>
      </c>
      <c r="L18" s="65" t="s">
        <v>132</v>
      </c>
      <c r="M18" s="346">
        <f>D18*H18</f>
        <v>0</v>
      </c>
      <c r="N18" s="346"/>
      <c r="O18" s="346"/>
      <c r="P18" s="346"/>
      <c r="Q18" s="346"/>
      <c r="R18" s="346"/>
      <c r="S18" s="65" t="s">
        <v>31</v>
      </c>
      <c r="T18" s="65"/>
      <c r="U18" s="65"/>
      <c r="V18" s="65"/>
      <c r="W18" s="65"/>
      <c r="X18" s="66"/>
    </row>
    <row r="19" spans="1:24" ht="10.5" customHeight="1">
      <c r="A19" s="61"/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ht="7.5" customHeight="1">
      <c r="A20" s="4"/>
      <c r="B20" s="4"/>
      <c r="C20" s="4"/>
      <c r="D20" s="7"/>
      <c r="E20" s="7"/>
      <c r="F20" s="7"/>
      <c r="G20" s="7"/>
      <c r="H20" s="7"/>
      <c r="I20" s="7"/>
      <c r="J20" s="7"/>
      <c r="K20" s="222" t="s">
        <v>35</v>
      </c>
      <c r="L20" s="222"/>
      <c r="M20" s="222"/>
      <c r="N20" s="33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1:14" ht="6" customHeight="1">
      <c r="K21" s="222"/>
      <c r="L21" s="222"/>
      <c r="M21" s="222"/>
      <c r="N21" s="60"/>
    </row>
    <row r="22" spans="11:14" ht="13.5">
      <c r="K22" s="60"/>
      <c r="L22" s="60"/>
      <c r="M22" s="60"/>
      <c r="N22" s="60"/>
    </row>
    <row r="23" spans="1:24" ht="18.75" customHeight="1">
      <c r="A23" s="196" t="str">
        <f>A11</f>
        <v>行事名</v>
      </c>
      <c r="B23" s="196"/>
      <c r="C23" s="266" t="str">
        <f>C11</f>
        <v>やきいも交流会</v>
      </c>
      <c r="D23" s="266"/>
      <c r="E23" s="266"/>
      <c r="F23" s="266"/>
      <c r="G23" s="266"/>
      <c r="H23" s="266"/>
      <c r="I23" s="196" t="str">
        <f>I11</f>
        <v>期日</v>
      </c>
      <c r="J23" s="196"/>
      <c r="K23" s="195">
        <f>K11</f>
        <v>0</v>
      </c>
      <c r="L23" s="195"/>
      <c r="M23" s="195"/>
      <c r="N23" s="195"/>
      <c r="O23" s="195"/>
      <c r="P23" s="195"/>
      <c r="Q23" s="195"/>
      <c r="R23" s="195"/>
      <c r="S23" s="196" t="str">
        <f>S11</f>
        <v>集合時間</v>
      </c>
      <c r="T23" s="196"/>
      <c r="U23" s="196"/>
      <c r="V23" s="195" t="str">
        <f>V11</f>
        <v>９時００分</v>
      </c>
      <c r="W23" s="195"/>
      <c r="X23" s="195"/>
    </row>
    <row r="24" spans="1:24" ht="43.5" customHeight="1">
      <c r="A24" s="196" t="str">
        <f>A12</f>
        <v>会場</v>
      </c>
      <c r="B24" s="196"/>
      <c r="C24" s="198" t="str">
        <f>$C$12</f>
        <v>山田池公園
バーベキュー広場</v>
      </c>
      <c r="D24" s="195"/>
      <c r="E24" s="195"/>
      <c r="F24" s="195"/>
      <c r="G24" s="195"/>
      <c r="H24" s="195"/>
      <c r="I24" s="196" t="str">
        <f>$K$12</f>
        <v>集合場所</v>
      </c>
      <c r="J24" s="196"/>
      <c r="K24" s="196"/>
      <c r="L24" s="198" t="str">
        <f>$N$12</f>
        <v>総合体育館前に集合し、通常の土曜練習会終了後に実施</v>
      </c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ht="106.5" customHeight="1">
      <c r="A25" s="199" t="s">
        <v>163</v>
      </c>
      <c r="B25" s="196"/>
      <c r="C25" s="301" t="s">
        <v>168</v>
      </c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2"/>
    </row>
    <row r="26" spans="11:14" ht="13.5">
      <c r="K26" s="60"/>
      <c r="L26" s="60"/>
      <c r="M26" s="60"/>
      <c r="N26" s="60"/>
    </row>
    <row r="27" spans="1:24" ht="9" customHeight="1">
      <c r="A27" s="23"/>
      <c r="B27" s="24"/>
      <c r="C27" s="24"/>
      <c r="D27" s="17"/>
      <c r="E27" s="17"/>
      <c r="F27" s="17"/>
      <c r="G27" s="17"/>
      <c r="H27" s="17"/>
      <c r="I27" s="17"/>
      <c r="J27" s="17"/>
      <c r="K27" s="64"/>
      <c r="L27" s="64"/>
      <c r="M27" s="64"/>
      <c r="N27" s="64"/>
      <c r="O27" s="17"/>
      <c r="P27" s="17"/>
      <c r="Q27" s="17"/>
      <c r="R27" s="17"/>
      <c r="S27" s="17"/>
      <c r="T27" s="17"/>
      <c r="U27" s="17"/>
      <c r="V27" s="17"/>
      <c r="W27" s="17"/>
      <c r="X27" s="18"/>
    </row>
    <row r="28" spans="1:24" ht="21">
      <c r="A28" s="187" t="s">
        <v>36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9"/>
    </row>
    <row r="29" spans="1:24" ht="19.5" customHeight="1">
      <c r="A29" s="20">
        <f>$D$13</f>
        <v>0</v>
      </c>
      <c r="B29" s="190">
        <f>$E$13</f>
        <v>0</v>
      </c>
      <c r="C29" s="190"/>
      <c r="D29" s="190"/>
      <c r="E29" s="190"/>
      <c r="F29" s="190"/>
      <c r="G29" s="190"/>
      <c r="H29" s="16" t="s">
        <v>37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</row>
    <row r="30" spans="1:24" ht="16.5" customHeight="1">
      <c r="A30" s="25"/>
      <c r="B30" s="26"/>
      <c r="C30" s="26"/>
      <c r="D30" s="26"/>
      <c r="E30" s="26"/>
      <c r="F30" s="26"/>
      <c r="G30" s="26"/>
      <c r="H30" s="2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</row>
    <row r="31" spans="1:24" ht="27" customHeight="1">
      <c r="A31" s="27"/>
      <c r="B31" s="8"/>
      <c r="C31" s="9"/>
      <c r="D31" s="10"/>
      <c r="E31" s="10"/>
      <c r="F31" s="10"/>
      <c r="G31" s="10"/>
      <c r="H31" s="191" t="s">
        <v>136</v>
      </c>
      <c r="I31" s="192"/>
      <c r="J31" s="339">
        <f>$M$18</f>
        <v>0</v>
      </c>
      <c r="K31" s="340"/>
      <c r="L31" s="340"/>
      <c r="M31" s="340"/>
      <c r="N31" s="340"/>
      <c r="O31" s="340"/>
      <c r="P31" s="192" t="s">
        <v>137</v>
      </c>
      <c r="Q31" s="193"/>
      <c r="R31" s="63"/>
      <c r="S31" s="63"/>
      <c r="T31" s="21"/>
      <c r="U31" s="21"/>
      <c r="V31" s="21"/>
      <c r="W31" s="21"/>
      <c r="X31" s="22"/>
    </row>
    <row r="32" spans="1:24" ht="12" customHeight="1">
      <c r="A32" s="27"/>
      <c r="B32" s="8"/>
      <c r="C32" s="9"/>
      <c r="D32" s="10"/>
      <c r="E32" s="10"/>
      <c r="F32" s="10"/>
      <c r="G32" s="10"/>
      <c r="H32" s="5"/>
      <c r="I32" s="5"/>
      <c r="J32" s="5"/>
      <c r="K32" s="5"/>
      <c r="L32" s="5"/>
      <c r="M32" s="5"/>
      <c r="N32" s="63"/>
      <c r="O32" s="63"/>
      <c r="P32" s="63"/>
      <c r="Q32" s="63"/>
      <c r="R32" s="63"/>
      <c r="S32" s="63"/>
      <c r="T32" s="21"/>
      <c r="U32" s="21"/>
      <c r="V32" s="21"/>
      <c r="W32" s="21"/>
      <c r="X32" s="22"/>
    </row>
    <row r="33" spans="1:24" ht="19.5" customHeight="1">
      <c r="A33" s="31" t="s">
        <v>208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32"/>
    </row>
    <row r="34" spans="1:24" ht="19.5" customHeight="1">
      <c r="A34" s="31" t="s">
        <v>48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32"/>
    </row>
    <row r="35" spans="1:24" ht="19.5" customHeight="1">
      <c r="A35" s="20"/>
      <c r="B35" s="9"/>
      <c r="C35" s="9"/>
      <c r="D35" s="9"/>
      <c r="E35" s="9" t="s">
        <v>38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28"/>
    </row>
    <row r="36" spans="1:24" ht="13.5">
      <c r="A36" s="20"/>
      <c r="B36" s="9"/>
      <c r="C36" s="9"/>
      <c r="D36" s="9"/>
      <c r="E36" s="9" t="s">
        <v>134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28"/>
    </row>
    <row r="37" spans="1:24" ht="28.5" customHeight="1">
      <c r="A37" s="29"/>
      <c r="B37" s="30"/>
      <c r="C37" s="30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 t="s">
        <v>133</v>
      </c>
      <c r="R37" s="16"/>
      <c r="S37" s="16"/>
      <c r="T37" s="16"/>
      <c r="U37" s="16"/>
      <c r="V37" s="57" t="s">
        <v>135</v>
      </c>
      <c r="W37" s="16"/>
      <c r="X37" s="19"/>
    </row>
  </sheetData>
  <sheetProtection/>
  <mergeCells count="60">
    <mergeCell ref="A13:B16"/>
    <mergeCell ref="C13:D13"/>
    <mergeCell ref="E13:O13"/>
    <mergeCell ref="P13:X13"/>
    <mergeCell ref="B29:G29"/>
    <mergeCell ref="K20:M21"/>
    <mergeCell ref="A17:C17"/>
    <mergeCell ref="D17:X17"/>
    <mergeCell ref="A18:C18"/>
    <mergeCell ref="D18:E18"/>
    <mergeCell ref="H18:J18"/>
    <mergeCell ref="M18:R18"/>
    <mergeCell ref="C14:D14"/>
    <mergeCell ref="E14:O14"/>
    <mergeCell ref="P14:X14"/>
    <mergeCell ref="C16:D16"/>
    <mergeCell ref="H31:I31"/>
    <mergeCell ref="J31:O31"/>
    <mergeCell ref="P31:Q31"/>
    <mergeCell ref="V23:X23"/>
    <mergeCell ref="A24:B24"/>
    <mergeCell ref="C24:H24"/>
    <mergeCell ref="I24:K24"/>
    <mergeCell ref="L24:X24"/>
    <mergeCell ref="A25:B25"/>
    <mergeCell ref="C25:X25"/>
    <mergeCell ref="A23:B23"/>
    <mergeCell ref="C23:H23"/>
    <mergeCell ref="I23:J23"/>
    <mergeCell ref="K23:R23"/>
    <mergeCell ref="S23:U23"/>
    <mergeCell ref="A28:X28"/>
    <mergeCell ref="E16:O16"/>
    <mergeCell ref="P16:X16"/>
    <mergeCell ref="C15:D15"/>
    <mergeCell ref="E15:O15"/>
    <mergeCell ref="P15:X15"/>
    <mergeCell ref="A12:B12"/>
    <mergeCell ref="C12:J12"/>
    <mergeCell ref="K12:M12"/>
    <mergeCell ref="N12:X12"/>
    <mergeCell ref="A10:X10"/>
    <mergeCell ref="A11:B11"/>
    <mergeCell ref="C11:H11"/>
    <mergeCell ref="I11:J11"/>
    <mergeCell ref="K11:R11"/>
    <mergeCell ref="S11:U11"/>
    <mergeCell ref="V11:X11"/>
    <mergeCell ref="A6:D6"/>
    <mergeCell ref="E6:X6"/>
    <mergeCell ref="A7:D7"/>
    <mergeCell ref="E7:X7"/>
    <mergeCell ref="A8:D8"/>
    <mergeCell ref="E8:X8"/>
    <mergeCell ref="A1:F1"/>
    <mergeCell ref="A2:X2"/>
    <mergeCell ref="A4:D4"/>
    <mergeCell ref="E4:X4"/>
    <mergeCell ref="A5:D5"/>
    <mergeCell ref="E5:X5"/>
  </mergeCells>
  <printOptions horizontalCentered="1"/>
  <pageMargins left="0.7086614173228347" right="0.7086614173228347" top="0.73" bottom="0.5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showZeros="0" view="pageBreakPreview" zoomScaleSheetLayoutView="100" zoomScalePageLayoutView="0" workbookViewId="0" topLeftCell="A1">
      <pane xSplit="1" ySplit="2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3" sqref="H13"/>
    </sheetView>
  </sheetViews>
  <sheetFormatPr defaultColWidth="9.140625" defaultRowHeight="24.75" customHeight="1"/>
  <cols>
    <col min="1" max="1" width="30.57421875" style="80" bestFit="1" customWidth="1"/>
    <col min="2" max="2" width="8.57421875" style="80" bestFit="1" customWidth="1"/>
    <col min="3" max="3" width="3.140625" style="81" bestFit="1" customWidth="1"/>
    <col min="4" max="4" width="4.8515625" style="80" bestFit="1" customWidth="1"/>
    <col min="5" max="5" width="3.140625" style="81" bestFit="1" customWidth="1"/>
    <col min="6" max="6" width="6.421875" style="82" bestFit="1" customWidth="1"/>
    <col min="7" max="7" width="40.7109375" style="82" bestFit="1" customWidth="1"/>
    <col min="8" max="8" width="16.140625" style="80" bestFit="1" customWidth="1"/>
    <col min="9" max="9" width="3.140625" style="83" bestFit="1" customWidth="1"/>
    <col min="10" max="10" width="9.421875" style="80" bestFit="1" customWidth="1"/>
    <col min="11" max="11" width="3.140625" style="83" bestFit="1" customWidth="1"/>
    <col min="12" max="12" width="8.00390625" style="82" bestFit="1" customWidth="1"/>
    <col min="13" max="13" width="9.57421875" style="80" bestFit="1" customWidth="1"/>
    <col min="14" max="14" width="3.140625" style="80" bestFit="1" customWidth="1"/>
    <col min="15" max="15" width="9.140625" style="80" bestFit="1" customWidth="1"/>
    <col min="16" max="16" width="3.140625" style="80" bestFit="1" customWidth="1"/>
    <col min="17" max="16384" width="9.00390625" style="80" customWidth="1"/>
  </cols>
  <sheetData>
    <row r="1" spans="1:17" ht="24.75" customHeight="1">
      <c r="A1" s="259" t="s">
        <v>265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5" t="s">
        <v>266</v>
      </c>
      <c r="N1" s="265"/>
      <c r="O1" s="265"/>
      <c r="P1" s="90">
        <v>0</v>
      </c>
      <c r="Q1" s="91">
        <v>0</v>
      </c>
    </row>
    <row r="2" spans="1:17" ht="14.25" thickBot="1">
      <c r="A2" s="92" t="s">
        <v>209</v>
      </c>
      <c r="B2" s="260" t="s">
        <v>210</v>
      </c>
      <c r="C2" s="261"/>
      <c r="D2" s="261"/>
      <c r="E2" s="262"/>
      <c r="F2" s="93" t="s">
        <v>211</v>
      </c>
      <c r="G2" s="94" t="s">
        <v>212</v>
      </c>
      <c r="H2" s="95" t="s">
        <v>213</v>
      </c>
      <c r="I2" s="96">
        <v>0</v>
      </c>
      <c r="J2" s="97" t="s">
        <v>214</v>
      </c>
      <c r="K2" s="96">
        <v>0</v>
      </c>
      <c r="L2" s="98" t="s">
        <v>215</v>
      </c>
      <c r="M2" s="99" t="s">
        <v>267</v>
      </c>
      <c r="N2" s="100">
        <v>0</v>
      </c>
      <c r="O2" s="97" t="s">
        <v>268</v>
      </c>
      <c r="P2" s="101">
        <v>0</v>
      </c>
      <c r="Q2" s="102" t="s">
        <v>211</v>
      </c>
    </row>
    <row r="3" spans="1:17" ht="30.75" customHeight="1">
      <c r="A3" s="103" t="s">
        <v>216</v>
      </c>
      <c r="B3" s="104">
        <v>41027</v>
      </c>
      <c r="C3" s="105" t="s">
        <v>217</v>
      </c>
      <c r="D3" s="106">
        <v>0</v>
      </c>
      <c r="E3" s="107">
        <v>0</v>
      </c>
      <c r="F3" s="108" t="s">
        <v>218</v>
      </c>
      <c r="G3" s="109" t="s">
        <v>219</v>
      </c>
      <c r="H3" s="104">
        <f>M3-17</f>
        <v>40999</v>
      </c>
      <c r="I3" s="110" t="s">
        <v>217</v>
      </c>
      <c r="J3" s="104">
        <f>M3-3</f>
        <v>41013</v>
      </c>
      <c r="K3" s="111" t="s">
        <v>217</v>
      </c>
      <c r="L3" s="112" t="s">
        <v>220</v>
      </c>
      <c r="M3" s="113">
        <f>B3-11</f>
        <v>41016</v>
      </c>
      <c r="N3" s="114" t="s">
        <v>269</v>
      </c>
      <c r="O3" s="115">
        <f>B3-7</f>
        <v>41020</v>
      </c>
      <c r="P3" s="105" t="s">
        <v>217</v>
      </c>
      <c r="Q3" s="116"/>
    </row>
    <row r="4" spans="1:17" ht="30.75" customHeight="1">
      <c r="A4" s="103" t="s">
        <v>270</v>
      </c>
      <c r="B4" s="104">
        <v>41048</v>
      </c>
      <c r="C4" s="105" t="s">
        <v>217</v>
      </c>
      <c r="D4" s="106">
        <v>0</v>
      </c>
      <c r="E4" s="107">
        <v>0</v>
      </c>
      <c r="F4" s="108" t="s">
        <v>218</v>
      </c>
      <c r="G4" s="109" t="s">
        <v>271</v>
      </c>
      <c r="H4" s="104">
        <f>M4-17</f>
        <v>41020</v>
      </c>
      <c r="I4" s="110" t="s">
        <v>217</v>
      </c>
      <c r="J4" s="104">
        <f>M4-10</f>
        <v>41027</v>
      </c>
      <c r="K4" s="111" t="s">
        <v>217</v>
      </c>
      <c r="L4" s="112" t="s">
        <v>221</v>
      </c>
      <c r="M4" s="115">
        <f>B4-11</f>
        <v>41037</v>
      </c>
      <c r="N4" s="117" t="s">
        <v>269</v>
      </c>
      <c r="O4" s="115">
        <f>B4-7</f>
        <v>41041</v>
      </c>
      <c r="P4" s="105" t="s">
        <v>217</v>
      </c>
      <c r="Q4" s="116">
        <v>0</v>
      </c>
    </row>
    <row r="5" spans="1:17" ht="30.75" customHeight="1">
      <c r="A5" s="103" t="s">
        <v>222</v>
      </c>
      <c r="B5" s="104">
        <v>41056</v>
      </c>
      <c r="C5" s="118" t="s">
        <v>223</v>
      </c>
      <c r="D5" s="106">
        <v>0</v>
      </c>
      <c r="E5" s="107">
        <v>0</v>
      </c>
      <c r="F5" s="108" t="s">
        <v>218</v>
      </c>
      <c r="G5" s="119" t="s">
        <v>224</v>
      </c>
      <c r="H5" s="104">
        <f>M5-14</f>
        <v>41027</v>
      </c>
      <c r="I5" s="110" t="s">
        <v>217</v>
      </c>
      <c r="J5" s="104">
        <f>M5-7</f>
        <v>41034</v>
      </c>
      <c r="K5" s="111" t="s">
        <v>217</v>
      </c>
      <c r="L5" s="112" t="s">
        <v>225</v>
      </c>
      <c r="M5" s="115">
        <f>B5-15</f>
        <v>41041</v>
      </c>
      <c r="N5" s="120" t="s">
        <v>272</v>
      </c>
      <c r="O5" s="121">
        <v>0</v>
      </c>
      <c r="P5" s="122">
        <v>0</v>
      </c>
      <c r="Q5" s="123">
        <v>0</v>
      </c>
    </row>
    <row r="6" spans="1:17" ht="30.75" customHeight="1">
      <c r="A6" s="103" t="s">
        <v>273</v>
      </c>
      <c r="B6" s="104">
        <v>41083</v>
      </c>
      <c r="C6" s="105" t="s">
        <v>217</v>
      </c>
      <c r="D6" s="106">
        <v>0</v>
      </c>
      <c r="E6" s="107">
        <v>0</v>
      </c>
      <c r="F6" s="124" t="s">
        <v>226</v>
      </c>
      <c r="G6" s="109" t="s">
        <v>274</v>
      </c>
      <c r="H6" s="104">
        <f>M6-17</f>
        <v>41055</v>
      </c>
      <c r="I6" s="110" t="s">
        <v>217</v>
      </c>
      <c r="J6" s="104">
        <f>M6-10</f>
        <v>41062</v>
      </c>
      <c r="K6" s="111" t="s">
        <v>217</v>
      </c>
      <c r="L6" s="112" t="s">
        <v>227</v>
      </c>
      <c r="M6" s="115">
        <f>B6-11</f>
        <v>41072</v>
      </c>
      <c r="N6" s="117" t="s">
        <v>269</v>
      </c>
      <c r="O6" s="115">
        <f>B6-7</f>
        <v>41076</v>
      </c>
      <c r="P6" s="105" t="s">
        <v>217</v>
      </c>
      <c r="Q6" s="116">
        <v>0</v>
      </c>
    </row>
    <row r="7" spans="1:17" ht="30.75" customHeight="1">
      <c r="A7" s="103" t="s">
        <v>275</v>
      </c>
      <c r="B7" s="104">
        <v>41105</v>
      </c>
      <c r="C7" s="118" t="s">
        <v>223</v>
      </c>
      <c r="D7" s="106">
        <v>0</v>
      </c>
      <c r="E7" s="107">
        <v>0</v>
      </c>
      <c r="F7" s="124" t="s">
        <v>228</v>
      </c>
      <c r="G7" s="109" t="s">
        <v>276</v>
      </c>
      <c r="H7" s="104">
        <f>M7-17</f>
        <v>41076</v>
      </c>
      <c r="I7" s="110" t="s">
        <v>217</v>
      </c>
      <c r="J7" s="104">
        <f>M7-10</f>
        <v>41083</v>
      </c>
      <c r="K7" s="125" t="s">
        <v>217</v>
      </c>
      <c r="L7" s="126" t="s">
        <v>229</v>
      </c>
      <c r="M7" s="115">
        <f>B7-12</f>
        <v>41093</v>
      </c>
      <c r="N7" s="117" t="s">
        <v>269</v>
      </c>
      <c r="O7" s="115">
        <f>B7-8</f>
        <v>41097</v>
      </c>
      <c r="P7" s="105" t="s">
        <v>217</v>
      </c>
      <c r="Q7" s="116">
        <v>0</v>
      </c>
    </row>
    <row r="8" spans="1:17" ht="30.75" customHeight="1">
      <c r="A8" s="103" t="s">
        <v>230</v>
      </c>
      <c r="B8" s="104">
        <v>41119</v>
      </c>
      <c r="C8" s="118" t="s">
        <v>223</v>
      </c>
      <c r="D8" s="106">
        <v>0</v>
      </c>
      <c r="E8" s="107">
        <v>0</v>
      </c>
      <c r="F8" s="124" t="s">
        <v>228</v>
      </c>
      <c r="G8" s="109" t="s">
        <v>231</v>
      </c>
      <c r="H8" s="104" t="s">
        <v>231</v>
      </c>
      <c r="I8" s="110"/>
      <c r="J8" s="104" t="s">
        <v>231</v>
      </c>
      <c r="K8" s="125"/>
      <c r="L8" s="126" t="s">
        <v>232</v>
      </c>
      <c r="M8" s="115"/>
      <c r="N8" s="117"/>
      <c r="O8" s="115"/>
      <c r="P8" s="105"/>
      <c r="Q8" s="116"/>
    </row>
    <row r="9" spans="1:17" ht="30.75" customHeight="1">
      <c r="A9" s="103" t="s">
        <v>233</v>
      </c>
      <c r="B9" s="104">
        <v>40781</v>
      </c>
      <c r="C9" s="127" t="s">
        <v>277</v>
      </c>
      <c r="D9" s="115" t="s">
        <v>234</v>
      </c>
      <c r="E9" s="128" t="s">
        <v>278</v>
      </c>
      <c r="F9" s="124" t="s">
        <v>235</v>
      </c>
      <c r="G9" s="129" t="s">
        <v>279</v>
      </c>
      <c r="H9" s="130" t="s">
        <v>236</v>
      </c>
      <c r="I9" s="131">
        <v>0</v>
      </c>
      <c r="J9" s="130">
        <v>0</v>
      </c>
      <c r="K9" s="132">
        <v>0</v>
      </c>
      <c r="L9" s="133">
        <v>0</v>
      </c>
      <c r="M9" s="134">
        <v>0</v>
      </c>
      <c r="N9" s="135">
        <v>0</v>
      </c>
      <c r="O9" s="134">
        <v>0</v>
      </c>
      <c r="P9" s="136">
        <v>0</v>
      </c>
      <c r="Q9" s="137">
        <v>0</v>
      </c>
    </row>
    <row r="10" spans="1:17" ht="30.75" customHeight="1">
      <c r="A10" s="103" t="s">
        <v>237</v>
      </c>
      <c r="B10" s="104">
        <v>41175</v>
      </c>
      <c r="C10" s="118" t="s">
        <v>223</v>
      </c>
      <c r="D10" s="106">
        <v>0</v>
      </c>
      <c r="E10" s="107">
        <v>0</v>
      </c>
      <c r="F10" s="108" t="s">
        <v>218</v>
      </c>
      <c r="G10" s="119" t="s">
        <v>224</v>
      </c>
      <c r="H10" s="104">
        <f>M10-14</f>
        <v>41146</v>
      </c>
      <c r="I10" s="110" t="s">
        <v>217</v>
      </c>
      <c r="J10" s="104">
        <f>M10-7</f>
        <v>41153</v>
      </c>
      <c r="K10" s="125" t="s">
        <v>217</v>
      </c>
      <c r="L10" s="126" t="s">
        <v>225</v>
      </c>
      <c r="M10" s="115">
        <f>B10-15</f>
        <v>41160</v>
      </c>
      <c r="N10" s="138" t="s">
        <v>280</v>
      </c>
      <c r="O10" s="121">
        <v>0</v>
      </c>
      <c r="P10" s="122">
        <v>0</v>
      </c>
      <c r="Q10" s="123">
        <v>0</v>
      </c>
    </row>
    <row r="11" spans="1:17" ht="30.75" customHeight="1">
      <c r="A11" s="103" t="s">
        <v>238</v>
      </c>
      <c r="B11" s="104">
        <v>41195</v>
      </c>
      <c r="C11" s="127" t="s">
        <v>217</v>
      </c>
      <c r="D11" s="106">
        <v>0</v>
      </c>
      <c r="E11" s="107">
        <v>0</v>
      </c>
      <c r="F11" s="108" t="s">
        <v>218</v>
      </c>
      <c r="G11" s="119" t="s">
        <v>239</v>
      </c>
      <c r="H11" s="104">
        <f>M11-14</f>
        <v>41167</v>
      </c>
      <c r="I11" s="110" t="s">
        <v>217</v>
      </c>
      <c r="J11" s="104">
        <f>M11-7</f>
        <v>41174</v>
      </c>
      <c r="K11" s="110" t="s">
        <v>280</v>
      </c>
      <c r="L11" s="139" t="s">
        <v>281</v>
      </c>
      <c r="M11" s="115">
        <f>B11-14</f>
        <v>41181</v>
      </c>
      <c r="N11" s="138" t="s">
        <v>217</v>
      </c>
      <c r="O11" s="140">
        <v>0</v>
      </c>
      <c r="P11" s="141">
        <v>0</v>
      </c>
      <c r="Q11" s="123">
        <v>0</v>
      </c>
    </row>
    <row r="12" spans="1:17" ht="30.75" customHeight="1">
      <c r="A12" s="142" t="s">
        <v>240</v>
      </c>
      <c r="B12" s="104">
        <v>41223</v>
      </c>
      <c r="C12" s="105" t="s">
        <v>280</v>
      </c>
      <c r="D12" s="106">
        <v>0</v>
      </c>
      <c r="E12" s="107">
        <v>0</v>
      </c>
      <c r="F12" s="108" t="s">
        <v>218</v>
      </c>
      <c r="G12" s="109" t="s">
        <v>241</v>
      </c>
      <c r="H12" s="104">
        <f>M12-14</f>
        <v>41195</v>
      </c>
      <c r="I12" s="110" t="s">
        <v>217</v>
      </c>
      <c r="J12" s="104">
        <f>M12-7</f>
        <v>41202</v>
      </c>
      <c r="K12" s="110" t="s">
        <v>280</v>
      </c>
      <c r="L12" s="139" t="s">
        <v>281</v>
      </c>
      <c r="M12" s="115">
        <f>B12-14</f>
        <v>41209</v>
      </c>
      <c r="N12" s="138" t="s">
        <v>217</v>
      </c>
      <c r="O12" s="121">
        <v>0</v>
      </c>
      <c r="P12" s="122">
        <v>0</v>
      </c>
      <c r="Q12" s="123">
        <v>0</v>
      </c>
    </row>
    <row r="13" spans="1:17" ht="30.75" customHeight="1">
      <c r="A13" s="103" t="s">
        <v>242</v>
      </c>
      <c r="B13" s="104">
        <v>41216</v>
      </c>
      <c r="C13" s="118" t="s">
        <v>243</v>
      </c>
      <c r="D13" s="143">
        <v>0</v>
      </c>
      <c r="E13" s="107">
        <v>0</v>
      </c>
      <c r="F13" s="124" t="s">
        <v>228</v>
      </c>
      <c r="G13" s="109" t="s">
        <v>282</v>
      </c>
      <c r="H13" s="104">
        <f>M13-17</f>
        <v>41188</v>
      </c>
      <c r="I13" s="110" t="s">
        <v>217</v>
      </c>
      <c r="J13" s="104">
        <f>M13-10</f>
        <v>41195</v>
      </c>
      <c r="K13" s="125" t="s">
        <v>217</v>
      </c>
      <c r="L13" s="126" t="s">
        <v>283</v>
      </c>
      <c r="M13" s="115">
        <f>B13-11</f>
        <v>41205</v>
      </c>
      <c r="N13" s="117" t="s">
        <v>269</v>
      </c>
      <c r="O13" s="115">
        <f>B13-7</f>
        <v>41209</v>
      </c>
      <c r="P13" s="105" t="s">
        <v>280</v>
      </c>
      <c r="Q13" s="116">
        <v>0</v>
      </c>
    </row>
    <row r="14" spans="1:17" ht="30.75" customHeight="1">
      <c r="A14" s="103" t="s">
        <v>244</v>
      </c>
      <c r="B14" s="104">
        <v>41231</v>
      </c>
      <c r="C14" s="127" t="s">
        <v>223</v>
      </c>
      <c r="D14" s="106">
        <v>0</v>
      </c>
      <c r="E14" s="107">
        <v>0</v>
      </c>
      <c r="F14" s="124" t="s">
        <v>245</v>
      </c>
      <c r="G14" s="119" t="s">
        <v>246</v>
      </c>
      <c r="H14" s="130" t="s">
        <v>247</v>
      </c>
      <c r="I14" s="131">
        <v>0</v>
      </c>
      <c r="J14" s="130">
        <v>0</v>
      </c>
      <c r="K14" s="132">
        <v>0</v>
      </c>
      <c r="L14" s="133">
        <v>0</v>
      </c>
      <c r="M14" s="144">
        <v>0</v>
      </c>
      <c r="N14" s="145">
        <v>0</v>
      </c>
      <c r="O14" s="144">
        <v>0</v>
      </c>
      <c r="P14" s="146">
        <v>0</v>
      </c>
      <c r="Q14" s="137">
        <v>0</v>
      </c>
    </row>
    <row r="15" spans="1:17" ht="30.75" customHeight="1">
      <c r="A15" s="103" t="s">
        <v>248</v>
      </c>
      <c r="B15" s="104">
        <v>41288</v>
      </c>
      <c r="C15" s="118" t="s">
        <v>243</v>
      </c>
      <c r="D15" s="106">
        <v>0</v>
      </c>
      <c r="E15" s="107">
        <v>0</v>
      </c>
      <c r="F15" s="108" t="s">
        <v>249</v>
      </c>
      <c r="G15" s="109" t="s">
        <v>250</v>
      </c>
      <c r="H15" s="104">
        <v>40817</v>
      </c>
      <c r="I15" s="147" t="s">
        <v>251</v>
      </c>
      <c r="J15" s="104">
        <v>41223</v>
      </c>
      <c r="K15" s="125" t="s">
        <v>217</v>
      </c>
      <c r="L15" s="126" t="s">
        <v>284</v>
      </c>
      <c r="M15" s="115">
        <v>40492</v>
      </c>
      <c r="N15" s="117" t="s">
        <v>285</v>
      </c>
      <c r="O15" s="121">
        <v>0</v>
      </c>
      <c r="P15" s="122">
        <v>0</v>
      </c>
      <c r="Q15" s="123">
        <v>0</v>
      </c>
    </row>
    <row r="16" spans="1:17" ht="30.75" customHeight="1">
      <c r="A16" s="103" t="s">
        <v>286</v>
      </c>
      <c r="B16" s="104">
        <v>41308</v>
      </c>
      <c r="C16" s="148" t="s">
        <v>223</v>
      </c>
      <c r="D16" s="115"/>
      <c r="E16" s="128"/>
      <c r="F16" s="124" t="s">
        <v>252</v>
      </c>
      <c r="G16" s="119" t="s">
        <v>253</v>
      </c>
      <c r="H16" s="130" t="s">
        <v>236</v>
      </c>
      <c r="I16" s="131">
        <v>0</v>
      </c>
      <c r="J16" s="130">
        <v>0</v>
      </c>
      <c r="K16" s="132">
        <v>0</v>
      </c>
      <c r="L16" s="133">
        <v>0</v>
      </c>
      <c r="M16" s="144">
        <v>0</v>
      </c>
      <c r="N16" s="145">
        <v>0</v>
      </c>
      <c r="O16" s="144">
        <v>0</v>
      </c>
      <c r="P16" s="146">
        <v>0</v>
      </c>
      <c r="Q16" s="137">
        <v>0</v>
      </c>
    </row>
    <row r="17" spans="1:17" ht="30.75" customHeight="1">
      <c r="A17" s="142" t="s">
        <v>254</v>
      </c>
      <c r="B17" s="104">
        <v>41265</v>
      </c>
      <c r="C17" s="105" t="s">
        <v>285</v>
      </c>
      <c r="D17" s="115"/>
      <c r="E17" s="128"/>
      <c r="F17" s="108" t="s">
        <v>287</v>
      </c>
      <c r="G17" s="119" t="s">
        <v>255</v>
      </c>
      <c r="H17" s="104">
        <f>M17-14</f>
        <v>41237</v>
      </c>
      <c r="I17" s="110" t="s">
        <v>217</v>
      </c>
      <c r="J17" s="104">
        <f>M17-7</f>
        <v>41244</v>
      </c>
      <c r="K17" s="149" t="s">
        <v>280</v>
      </c>
      <c r="L17" s="126" t="s">
        <v>256</v>
      </c>
      <c r="M17" s="115">
        <f>B17-14</f>
        <v>41251</v>
      </c>
      <c r="N17" s="117" t="s">
        <v>280</v>
      </c>
      <c r="O17" s="144"/>
      <c r="P17" s="146"/>
      <c r="Q17" s="137"/>
    </row>
    <row r="18" spans="1:17" ht="30.75" customHeight="1">
      <c r="A18" s="142" t="s">
        <v>257</v>
      </c>
      <c r="B18" s="104">
        <v>40984</v>
      </c>
      <c r="C18" s="105" t="s">
        <v>217</v>
      </c>
      <c r="D18" s="115" t="s">
        <v>258</v>
      </c>
      <c r="E18" s="128" t="s">
        <v>223</v>
      </c>
      <c r="F18" s="124" t="s">
        <v>228</v>
      </c>
      <c r="G18" s="109" t="s">
        <v>288</v>
      </c>
      <c r="H18" s="150" t="s">
        <v>289</v>
      </c>
      <c r="I18" s="131">
        <v>0</v>
      </c>
      <c r="J18" s="130">
        <v>0</v>
      </c>
      <c r="K18" s="132">
        <v>0</v>
      </c>
      <c r="L18" s="133">
        <v>0</v>
      </c>
      <c r="M18" s="144">
        <v>0</v>
      </c>
      <c r="N18" s="145">
        <v>0</v>
      </c>
      <c r="O18" s="144">
        <v>0</v>
      </c>
      <c r="P18" s="146">
        <v>0</v>
      </c>
      <c r="Q18" s="137">
        <v>0</v>
      </c>
    </row>
    <row r="19" spans="1:17" ht="30.75" customHeight="1">
      <c r="A19" s="103" t="s">
        <v>259</v>
      </c>
      <c r="B19" s="104">
        <v>40998</v>
      </c>
      <c r="C19" s="105" t="s">
        <v>217</v>
      </c>
      <c r="D19" s="115"/>
      <c r="E19" s="128"/>
      <c r="F19" s="108" t="s">
        <v>290</v>
      </c>
      <c r="G19" s="119" t="s">
        <v>260</v>
      </c>
      <c r="H19" s="104">
        <f>M19-14</f>
        <v>40970</v>
      </c>
      <c r="I19" s="110" t="s">
        <v>217</v>
      </c>
      <c r="J19" s="104">
        <f>M19-7</f>
        <v>40977</v>
      </c>
      <c r="K19" s="149" t="s">
        <v>280</v>
      </c>
      <c r="L19" s="263" t="s">
        <v>261</v>
      </c>
      <c r="M19" s="115">
        <f>B19-14</f>
        <v>40984</v>
      </c>
      <c r="N19" s="117" t="s">
        <v>280</v>
      </c>
      <c r="O19" s="144">
        <v>0</v>
      </c>
      <c r="P19" s="146">
        <v>0</v>
      </c>
      <c r="Q19" s="137">
        <v>0</v>
      </c>
    </row>
    <row r="20" spans="1:17" ht="30.75" customHeight="1" thickBot="1">
      <c r="A20" s="103" t="s">
        <v>262</v>
      </c>
      <c r="B20" s="151">
        <v>41367</v>
      </c>
      <c r="C20" s="152" t="s">
        <v>223</v>
      </c>
      <c r="D20" s="153">
        <v>0</v>
      </c>
      <c r="E20" s="154">
        <v>0</v>
      </c>
      <c r="F20" s="155" t="s">
        <v>218</v>
      </c>
      <c r="G20" s="156" t="s">
        <v>263</v>
      </c>
      <c r="H20" s="157">
        <f>H19</f>
        <v>40970</v>
      </c>
      <c r="I20" s="110" t="s">
        <v>280</v>
      </c>
      <c r="J20" s="157">
        <f>J19</f>
        <v>40977</v>
      </c>
      <c r="K20" s="110" t="s">
        <v>217</v>
      </c>
      <c r="L20" s="264"/>
      <c r="M20" s="115"/>
      <c r="N20" s="158"/>
      <c r="O20" s="121">
        <v>0</v>
      </c>
      <c r="P20" s="122">
        <v>0</v>
      </c>
      <c r="Q20" s="123">
        <v>0</v>
      </c>
    </row>
  </sheetData>
  <sheetProtection/>
  <mergeCells count="4">
    <mergeCell ref="A1:L1"/>
    <mergeCell ref="B2:E2"/>
    <mergeCell ref="L19:L20"/>
    <mergeCell ref="M1:O1"/>
  </mergeCells>
  <printOptions horizontalCentered="1"/>
  <pageMargins left="0.49" right="0.44" top="0.38" bottom="0.25" header="0.31496062992125984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43"/>
  <sheetViews>
    <sheetView showGridLines="0" showZeros="0" view="pageBreakPreview" zoomScaleSheetLayoutView="100" zoomScalePageLayoutView="0" workbookViewId="0" topLeftCell="A1">
      <selection activeCell="E8" sqref="E8:X8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4" ht="19.5" customHeight="1">
      <c r="A1" s="256" t="s">
        <v>86</v>
      </c>
      <c r="B1" s="257"/>
      <c r="C1" s="38" t="s">
        <v>72</v>
      </c>
      <c r="D1" s="39"/>
    </row>
    <row r="2" spans="1:24" ht="2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96" t="s">
        <v>68</v>
      </c>
      <c r="B4" s="196"/>
      <c r="C4" s="196"/>
      <c r="D4" s="196"/>
      <c r="E4" s="253" t="s">
        <v>84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196" t="s">
        <v>60</v>
      </c>
      <c r="B5" s="196"/>
      <c r="C5" s="196"/>
      <c r="D5" s="196"/>
      <c r="E5" s="253" t="s">
        <v>87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196" t="s">
        <v>69</v>
      </c>
      <c r="B6" s="196"/>
      <c r="C6" s="196"/>
      <c r="D6" s="196"/>
      <c r="E6" s="253" t="s">
        <v>172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196" t="s">
        <v>70</v>
      </c>
      <c r="B7" s="196"/>
      <c r="C7" s="196"/>
      <c r="D7" s="196"/>
      <c r="E7" s="253" t="s">
        <v>264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5" customHeight="1">
      <c r="A8" s="196" t="s">
        <v>82</v>
      </c>
      <c r="B8" s="196"/>
      <c r="C8" s="196"/>
      <c r="D8" s="196"/>
      <c r="E8" s="253" t="s">
        <v>83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9.5" customHeight="1">
      <c r="A10" s="249" t="s">
        <v>73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19.5" customHeight="1">
      <c r="A11" s="236" t="s">
        <v>1</v>
      </c>
      <c r="B11" s="236"/>
      <c r="C11" s="267" t="s">
        <v>90</v>
      </c>
      <c r="D11" s="251"/>
      <c r="E11" s="251"/>
      <c r="F11" s="251"/>
      <c r="G11" s="251"/>
      <c r="H11" s="252"/>
      <c r="I11" s="216" t="s">
        <v>54</v>
      </c>
      <c r="J11" s="218"/>
      <c r="K11" s="247" t="s">
        <v>171</v>
      </c>
      <c r="L11" s="247"/>
      <c r="M11" s="247"/>
      <c r="N11" s="247"/>
      <c r="O11" s="247"/>
      <c r="P11" s="247"/>
      <c r="Q11" s="247"/>
      <c r="R11" s="247"/>
      <c r="S11" s="216" t="s">
        <v>58</v>
      </c>
      <c r="T11" s="217"/>
      <c r="U11" s="218"/>
      <c r="V11" s="219" t="s">
        <v>61</v>
      </c>
      <c r="W11" s="220"/>
      <c r="X11" s="221"/>
    </row>
    <row r="12" spans="1:24" ht="42" customHeight="1">
      <c r="A12" s="236" t="s">
        <v>59</v>
      </c>
      <c r="B12" s="236"/>
      <c r="C12" s="268" t="s">
        <v>71</v>
      </c>
      <c r="D12" s="220"/>
      <c r="E12" s="220"/>
      <c r="F12" s="220"/>
      <c r="G12" s="220"/>
      <c r="H12" s="221"/>
      <c r="I12" s="216" t="s">
        <v>57</v>
      </c>
      <c r="J12" s="217"/>
      <c r="K12" s="218"/>
      <c r="L12" s="237" t="s">
        <v>62</v>
      </c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 ht="24.75" customHeight="1">
      <c r="A13" s="236" t="s">
        <v>64</v>
      </c>
      <c r="B13" s="236"/>
      <c r="C13" s="238"/>
      <c r="D13" s="239"/>
      <c r="E13" s="239"/>
      <c r="F13" s="239"/>
      <c r="G13" s="239"/>
      <c r="H13" s="239"/>
      <c r="I13" s="239"/>
      <c r="J13" s="240"/>
      <c r="K13" s="236" t="s">
        <v>55</v>
      </c>
      <c r="L13" s="236"/>
      <c r="M13" s="244"/>
      <c r="N13" s="244"/>
      <c r="O13" s="244"/>
      <c r="P13" s="244"/>
      <c r="Q13" s="244"/>
      <c r="R13" s="236" t="s">
        <v>56</v>
      </c>
      <c r="S13" s="236"/>
      <c r="T13" s="245"/>
      <c r="U13" s="246"/>
      <c r="V13" s="221" t="s">
        <v>53</v>
      </c>
      <c r="W13" s="247"/>
      <c r="X13" s="247"/>
    </row>
    <row r="14" spans="1:24" ht="24.75" customHeight="1">
      <c r="A14" s="236"/>
      <c r="B14" s="236"/>
      <c r="C14" s="241"/>
      <c r="D14" s="242"/>
      <c r="E14" s="242"/>
      <c r="F14" s="242"/>
      <c r="G14" s="242"/>
      <c r="H14" s="242"/>
      <c r="I14" s="242"/>
      <c r="J14" s="243"/>
      <c r="K14" s="236" t="s">
        <v>33</v>
      </c>
      <c r="L14" s="236"/>
      <c r="M14" s="244"/>
      <c r="N14" s="244"/>
      <c r="O14" s="244"/>
      <c r="P14" s="244"/>
      <c r="Q14" s="244"/>
      <c r="R14" s="248" t="s">
        <v>50</v>
      </c>
      <c r="S14" s="248"/>
      <c r="T14" s="244"/>
      <c r="U14" s="244"/>
      <c r="V14" s="244"/>
      <c r="W14" s="244"/>
      <c r="X14" s="244"/>
    </row>
    <row r="15" spans="1:24" ht="16.5" customHeight="1">
      <c r="A15" s="223" t="s">
        <v>63</v>
      </c>
      <c r="B15" s="224"/>
      <c r="C15" s="228" t="s">
        <v>65</v>
      </c>
      <c r="D15" s="229"/>
      <c r="E15" s="229"/>
      <c r="F15" s="230"/>
      <c r="G15" s="231" t="s">
        <v>75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4" ht="25.5" customHeight="1">
      <c r="A16" s="205"/>
      <c r="B16" s="225"/>
      <c r="C16" s="234" t="s">
        <v>66</v>
      </c>
      <c r="D16" s="234"/>
      <c r="E16" s="234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22.5" customHeight="1">
      <c r="A17" s="205"/>
      <c r="B17" s="225"/>
      <c r="C17" s="205" t="s">
        <v>67</v>
      </c>
      <c r="D17" s="206"/>
      <c r="E17" s="206"/>
      <c r="F17" s="207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3"/>
    </row>
    <row r="18" spans="1:24" ht="22.5" customHeight="1">
      <c r="A18" s="226"/>
      <c r="B18" s="227"/>
      <c r="C18" s="208"/>
      <c r="D18" s="209"/>
      <c r="E18" s="209"/>
      <c r="F18" s="210"/>
      <c r="G18" s="214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5"/>
    </row>
    <row r="19" spans="1:24" ht="35.25" customHeight="1">
      <c r="A19" s="216" t="s">
        <v>85</v>
      </c>
      <c r="B19" s="217"/>
      <c r="C19" s="218"/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1"/>
    </row>
    <row r="20" spans="1:24" ht="9.75" customHeight="1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7.5" customHeight="1">
      <c r="A21" s="4"/>
      <c r="B21" s="4"/>
      <c r="C21" s="4"/>
      <c r="D21" s="7"/>
      <c r="E21" s="7"/>
      <c r="F21" s="7"/>
      <c r="G21" s="7"/>
      <c r="H21" s="7"/>
      <c r="I21" s="7"/>
      <c r="J21" s="7"/>
      <c r="K21" s="222" t="s">
        <v>35</v>
      </c>
      <c r="L21" s="222"/>
      <c r="M21" s="222"/>
      <c r="N21" s="33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1:14" ht="6" customHeight="1">
      <c r="K22" s="222"/>
      <c r="L22" s="222"/>
      <c r="M22" s="222"/>
      <c r="N22" s="13"/>
    </row>
    <row r="23" spans="11:14" ht="13.5">
      <c r="K23" s="13"/>
      <c r="L23" s="13"/>
      <c r="M23" s="13"/>
      <c r="N23" s="13"/>
    </row>
    <row r="24" spans="1:24" ht="18.75" customHeight="1">
      <c r="A24" s="196" t="str">
        <f>A11</f>
        <v>行事名</v>
      </c>
      <c r="B24" s="196"/>
      <c r="C24" s="266" t="str">
        <f>C11</f>
        <v>大阪第１回記録会</v>
      </c>
      <c r="D24" s="266"/>
      <c r="E24" s="266"/>
      <c r="F24" s="266"/>
      <c r="G24" s="266"/>
      <c r="H24" s="266"/>
      <c r="I24" s="196" t="str">
        <f>I11</f>
        <v>期日</v>
      </c>
      <c r="J24" s="196"/>
      <c r="K24" s="195" t="str">
        <f>K11</f>
        <v>平成２４年４月２８日(土）</v>
      </c>
      <c r="L24" s="195"/>
      <c r="M24" s="195"/>
      <c r="N24" s="195"/>
      <c r="O24" s="195"/>
      <c r="P24" s="195"/>
      <c r="Q24" s="195"/>
      <c r="R24" s="195"/>
      <c r="S24" s="196" t="str">
        <f>S11</f>
        <v>集合時間</v>
      </c>
      <c r="T24" s="196"/>
      <c r="U24" s="196"/>
      <c r="V24" s="195" t="str">
        <f>V11</f>
        <v>８時１５分</v>
      </c>
      <c r="W24" s="195"/>
      <c r="X24" s="195"/>
    </row>
    <row r="25" spans="1:24" ht="43.5" customHeight="1">
      <c r="A25" s="196" t="str">
        <f>A12</f>
        <v>会場</v>
      </c>
      <c r="B25" s="196"/>
      <c r="C25" s="198" t="str">
        <f>$C$12</f>
        <v>枚方市立陸上競技場
枚方市中宮大池4-10-1
072-848-4899</v>
      </c>
      <c r="D25" s="195"/>
      <c r="E25" s="195"/>
      <c r="F25" s="195"/>
      <c r="G25" s="195"/>
      <c r="H25" s="195"/>
      <c r="I25" s="196" t="str">
        <f>I12</f>
        <v>集合場所</v>
      </c>
      <c r="J25" s="196"/>
      <c r="K25" s="196"/>
      <c r="L25" s="198" t="str">
        <f>L12</f>
        <v>正門北側階段上(体育館側）</v>
      </c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ht="15" customHeight="1">
      <c r="A26" s="199" t="s">
        <v>76</v>
      </c>
      <c r="B26" s="196"/>
      <c r="C26" s="200" t="s">
        <v>77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5" customHeight="1">
      <c r="A27" s="196"/>
      <c r="B27" s="196"/>
      <c r="C27" s="185" t="s">
        <v>78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</row>
    <row r="28" spans="1:24" ht="15" customHeight="1">
      <c r="A28" s="196"/>
      <c r="B28" s="196"/>
      <c r="C28" s="185" t="s">
        <v>79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1:24" ht="15" customHeight="1">
      <c r="A29" s="196"/>
      <c r="B29" s="196"/>
      <c r="C29" s="185" t="s">
        <v>88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</row>
    <row r="30" spans="1:24" ht="15" customHeight="1">
      <c r="A30" s="196"/>
      <c r="B30" s="196"/>
      <c r="C30" s="185" t="s">
        <v>80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1:24" ht="15" customHeight="1">
      <c r="A31" s="196"/>
      <c r="B31" s="196"/>
      <c r="C31" s="186" t="s">
        <v>81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</row>
    <row r="32" spans="11:14" ht="13.5">
      <c r="K32" s="13"/>
      <c r="L32" s="13"/>
      <c r="M32" s="13"/>
      <c r="N32" s="13"/>
    </row>
    <row r="33" spans="1:24" ht="9" customHeight="1">
      <c r="A33" s="23"/>
      <c r="B33" s="24"/>
      <c r="C33" s="24"/>
      <c r="D33" s="17"/>
      <c r="E33" s="17"/>
      <c r="F33" s="17"/>
      <c r="G33" s="17"/>
      <c r="H33" s="17"/>
      <c r="I33" s="17"/>
      <c r="J33" s="17"/>
      <c r="K33" s="15"/>
      <c r="L33" s="15"/>
      <c r="M33" s="15"/>
      <c r="N33" s="15"/>
      <c r="O33" s="17"/>
      <c r="P33" s="17"/>
      <c r="Q33" s="17"/>
      <c r="R33" s="17"/>
      <c r="S33" s="17"/>
      <c r="T33" s="17"/>
      <c r="U33" s="17"/>
      <c r="V33" s="17"/>
      <c r="W33" s="17"/>
      <c r="X33" s="18"/>
    </row>
    <row r="34" spans="1:24" ht="21">
      <c r="A34" s="187" t="s">
        <v>36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9"/>
    </row>
    <row r="35" spans="1:24" ht="19.5" customHeight="1">
      <c r="A35" s="20">
        <f>$D$13</f>
        <v>0</v>
      </c>
      <c r="B35" s="190">
        <f>$C$13</f>
        <v>0</v>
      </c>
      <c r="C35" s="190"/>
      <c r="D35" s="190"/>
      <c r="E35" s="190"/>
      <c r="F35" s="190"/>
      <c r="G35" s="190"/>
      <c r="H35" s="16" t="s">
        <v>37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</row>
    <row r="36" spans="1:24" ht="16.5" customHeight="1">
      <c r="A36" s="25"/>
      <c r="B36" s="26"/>
      <c r="C36" s="26"/>
      <c r="D36" s="26"/>
      <c r="E36" s="26"/>
      <c r="F36" s="26"/>
      <c r="G36" s="26"/>
      <c r="H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</row>
    <row r="37" spans="1:24" ht="27" customHeight="1">
      <c r="A37" s="27"/>
      <c r="B37" s="8"/>
      <c r="C37" s="9"/>
      <c r="D37" s="10"/>
      <c r="E37" s="10"/>
      <c r="F37" s="10"/>
      <c r="G37" s="10"/>
      <c r="H37" s="191" t="s">
        <v>74</v>
      </c>
      <c r="I37" s="192"/>
      <c r="J37" s="192"/>
      <c r="K37" s="192"/>
      <c r="L37" s="192"/>
      <c r="M37" s="192"/>
      <c r="N37" s="192"/>
      <c r="O37" s="192"/>
      <c r="P37" s="192"/>
      <c r="Q37" s="193"/>
      <c r="R37" s="12"/>
      <c r="S37" s="12"/>
      <c r="T37" s="21"/>
      <c r="U37" s="21"/>
      <c r="V37" s="21"/>
      <c r="W37" s="21"/>
      <c r="X37" s="22"/>
    </row>
    <row r="38" spans="1:24" ht="12" customHeight="1">
      <c r="A38" s="27"/>
      <c r="B38" s="8"/>
      <c r="C38" s="9"/>
      <c r="D38" s="10"/>
      <c r="E38" s="10"/>
      <c r="F38" s="10"/>
      <c r="G38" s="10"/>
      <c r="H38" s="5"/>
      <c r="I38" s="5"/>
      <c r="J38" s="5"/>
      <c r="K38" s="5"/>
      <c r="L38" s="5"/>
      <c r="M38" s="5"/>
      <c r="N38" s="12"/>
      <c r="O38" s="12"/>
      <c r="P38" s="12"/>
      <c r="Q38" s="12"/>
      <c r="R38" s="12"/>
      <c r="S38" s="12"/>
      <c r="T38" s="21"/>
      <c r="U38" s="21"/>
      <c r="V38" s="21"/>
      <c r="W38" s="21"/>
      <c r="X38" s="22"/>
    </row>
    <row r="39" spans="1:24" ht="19.5" customHeight="1">
      <c r="A39" s="31" t="s">
        <v>49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32"/>
    </row>
    <row r="40" spans="1:24" ht="19.5" customHeight="1">
      <c r="A40" s="31" t="s">
        <v>48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32"/>
    </row>
    <row r="41" spans="1:24" ht="19.5" customHeight="1">
      <c r="A41" s="20"/>
      <c r="B41" s="9"/>
      <c r="C41" s="9"/>
      <c r="D41" s="9"/>
      <c r="E41" s="9" t="s">
        <v>38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8"/>
    </row>
    <row r="42" spans="1:24" ht="19.5" customHeight="1">
      <c r="A42" s="20"/>
      <c r="B42" s="9"/>
      <c r="C42" s="9"/>
      <c r="D42" s="9"/>
      <c r="E42" s="9" t="s">
        <v>39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8"/>
    </row>
    <row r="43" spans="1:24" ht="19.5" customHeight="1">
      <c r="A43" s="29"/>
      <c r="B43" s="30"/>
      <c r="C43" s="3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9"/>
    </row>
  </sheetData>
  <sheetProtection/>
  <mergeCells count="64">
    <mergeCell ref="A1:B1"/>
    <mergeCell ref="A5:D5"/>
    <mergeCell ref="E5:X5"/>
    <mergeCell ref="L25:X25"/>
    <mergeCell ref="C24:H24"/>
    <mergeCell ref="C25:H25"/>
    <mergeCell ref="C11:H11"/>
    <mergeCell ref="C12:H12"/>
    <mergeCell ref="A4:D4"/>
    <mergeCell ref="A6:D6"/>
    <mergeCell ref="A7:D7"/>
    <mergeCell ref="A8:D8"/>
    <mergeCell ref="D19:X19"/>
    <mergeCell ref="G17:X18"/>
    <mergeCell ref="E4:X4"/>
    <mergeCell ref="E6:X6"/>
    <mergeCell ref="A15:B18"/>
    <mergeCell ref="C17:F18"/>
    <mergeCell ref="C16:F16"/>
    <mergeCell ref="A25:B25"/>
    <mergeCell ref="I25:K25"/>
    <mergeCell ref="G16:X16"/>
    <mergeCell ref="A19:C19"/>
    <mergeCell ref="K21:M22"/>
    <mergeCell ref="C15:F15"/>
    <mergeCell ref="G15:X15"/>
    <mergeCell ref="K11:R11"/>
    <mergeCell ref="L12:X12"/>
    <mergeCell ref="V13:X13"/>
    <mergeCell ref="S11:U11"/>
    <mergeCell ref="K13:L13"/>
    <mergeCell ref="R13:S13"/>
    <mergeCell ref="T13:U13"/>
    <mergeCell ref="A2:X2"/>
    <mergeCell ref="I11:J11"/>
    <mergeCell ref="K14:L14"/>
    <mergeCell ref="V11:X11"/>
    <mergeCell ref="E7:X7"/>
    <mergeCell ref="M14:Q14"/>
    <mergeCell ref="M13:Q13"/>
    <mergeCell ref="A10:X10"/>
    <mergeCell ref="A11:B11"/>
    <mergeCell ref="A12:B12"/>
    <mergeCell ref="A13:B14"/>
    <mergeCell ref="C13:J14"/>
    <mergeCell ref="I12:K12"/>
    <mergeCell ref="E8:X8"/>
    <mergeCell ref="R14:S14"/>
    <mergeCell ref="T14:X14"/>
    <mergeCell ref="H37:Q37"/>
    <mergeCell ref="A34:X34"/>
    <mergeCell ref="A24:B24"/>
    <mergeCell ref="I24:J24"/>
    <mergeCell ref="K24:R24"/>
    <mergeCell ref="S24:U24"/>
    <mergeCell ref="V24:X24"/>
    <mergeCell ref="B35:G35"/>
    <mergeCell ref="A26:B31"/>
    <mergeCell ref="C26:X26"/>
    <mergeCell ref="C27:X27"/>
    <mergeCell ref="C28:X28"/>
    <mergeCell ref="C29:X29"/>
    <mergeCell ref="C31:X31"/>
    <mergeCell ref="C30:X30"/>
  </mergeCells>
  <printOptions horizontalCentered="1"/>
  <pageMargins left="0.7086614173228347" right="0.7086614173228347" top="0.73" bottom="0.54" header="0.31496062992125984" footer="0.31496062992125984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X43"/>
  <sheetViews>
    <sheetView showGridLines="0" showZeros="0" view="pageBreakPreview" zoomScaleSheetLayoutView="100" zoomScalePageLayoutView="0" workbookViewId="0" topLeftCell="A1">
      <selection activeCell="A41" sqref="A41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4" ht="19.5" customHeight="1">
      <c r="A1" s="256" t="s">
        <v>86</v>
      </c>
      <c r="B1" s="257"/>
      <c r="C1" s="38" t="s">
        <v>91</v>
      </c>
      <c r="D1" s="39"/>
    </row>
    <row r="2" spans="1:24" ht="2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96" t="s">
        <v>68</v>
      </c>
      <c r="B4" s="196"/>
      <c r="C4" s="196"/>
      <c r="D4" s="196"/>
      <c r="E4" s="253" t="s">
        <v>84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196" t="s">
        <v>60</v>
      </c>
      <c r="B5" s="196"/>
      <c r="C5" s="196"/>
      <c r="D5" s="196"/>
      <c r="E5" s="253" t="s">
        <v>87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196" t="s">
        <v>69</v>
      </c>
      <c r="B6" s="196"/>
      <c r="C6" s="196"/>
      <c r="D6" s="196"/>
      <c r="E6" s="253" t="s">
        <v>174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196" t="s">
        <v>70</v>
      </c>
      <c r="B7" s="196"/>
      <c r="C7" s="196"/>
      <c r="D7" s="196"/>
      <c r="E7" s="253" t="s">
        <v>171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5" customHeight="1">
      <c r="A8" s="196" t="s">
        <v>82</v>
      </c>
      <c r="B8" s="196"/>
      <c r="C8" s="196"/>
      <c r="D8" s="196"/>
      <c r="E8" s="253" t="s">
        <v>83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9.5" customHeight="1">
      <c r="A10" s="249" t="s">
        <v>73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19.5" customHeight="1">
      <c r="A11" s="236" t="s">
        <v>1</v>
      </c>
      <c r="B11" s="236"/>
      <c r="C11" s="267" t="s">
        <v>89</v>
      </c>
      <c r="D11" s="251"/>
      <c r="E11" s="251"/>
      <c r="F11" s="251"/>
      <c r="G11" s="251"/>
      <c r="H11" s="252"/>
      <c r="I11" s="216" t="s">
        <v>54</v>
      </c>
      <c r="J11" s="218"/>
      <c r="K11" s="247" t="s">
        <v>173</v>
      </c>
      <c r="L11" s="247"/>
      <c r="M11" s="247"/>
      <c r="N11" s="247"/>
      <c r="O11" s="247"/>
      <c r="P11" s="247"/>
      <c r="Q11" s="247"/>
      <c r="R11" s="247"/>
      <c r="S11" s="216" t="s">
        <v>58</v>
      </c>
      <c r="T11" s="217"/>
      <c r="U11" s="218"/>
      <c r="V11" s="219" t="s">
        <v>61</v>
      </c>
      <c r="W11" s="220"/>
      <c r="X11" s="221"/>
    </row>
    <row r="12" spans="1:24" ht="42" customHeight="1">
      <c r="A12" s="236" t="s">
        <v>59</v>
      </c>
      <c r="B12" s="236"/>
      <c r="C12" s="268" t="s">
        <v>71</v>
      </c>
      <c r="D12" s="220"/>
      <c r="E12" s="220"/>
      <c r="F12" s="220"/>
      <c r="G12" s="220"/>
      <c r="H12" s="221"/>
      <c r="I12" s="216" t="s">
        <v>57</v>
      </c>
      <c r="J12" s="217"/>
      <c r="K12" s="218"/>
      <c r="L12" s="237" t="s">
        <v>62</v>
      </c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 ht="24.75" customHeight="1">
      <c r="A13" s="236" t="s">
        <v>64</v>
      </c>
      <c r="B13" s="236"/>
      <c r="C13" s="238"/>
      <c r="D13" s="239"/>
      <c r="E13" s="239"/>
      <c r="F13" s="239"/>
      <c r="G13" s="239"/>
      <c r="H13" s="239"/>
      <c r="I13" s="239"/>
      <c r="J13" s="240"/>
      <c r="K13" s="236" t="s">
        <v>55</v>
      </c>
      <c r="L13" s="236"/>
      <c r="M13" s="244"/>
      <c r="N13" s="244"/>
      <c r="O13" s="244"/>
      <c r="P13" s="244"/>
      <c r="Q13" s="244"/>
      <c r="R13" s="236" t="s">
        <v>56</v>
      </c>
      <c r="S13" s="236"/>
      <c r="T13" s="245"/>
      <c r="U13" s="246"/>
      <c r="V13" s="221" t="s">
        <v>53</v>
      </c>
      <c r="W13" s="247"/>
      <c r="X13" s="247"/>
    </row>
    <row r="14" spans="1:24" ht="24.75" customHeight="1">
      <c r="A14" s="236"/>
      <c r="B14" s="236"/>
      <c r="C14" s="241"/>
      <c r="D14" s="242"/>
      <c r="E14" s="242"/>
      <c r="F14" s="242"/>
      <c r="G14" s="242"/>
      <c r="H14" s="242"/>
      <c r="I14" s="242"/>
      <c r="J14" s="243"/>
      <c r="K14" s="236" t="s">
        <v>33</v>
      </c>
      <c r="L14" s="236"/>
      <c r="M14" s="244"/>
      <c r="N14" s="244"/>
      <c r="O14" s="244"/>
      <c r="P14" s="244"/>
      <c r="Q14" s="244"/>
      <c r="R14" s="248" t="s">
        <v>50</v>
      </c>
      <c r="S14" s="248"/>
      <c r="T14" s="244"/>
      <c r="U14" s="244"/>
      <c r="V14" s="244"/>
      <c r="W14" s="244"/>
      <c r="X14" s="244"/>
    </row>
    <row r="15" spans="1:24" ht="16.5" customHeight="1">
      <c r="A15" s="223" t="s">
        <v>63</v>
      </c>
      <c r="B15" s="224"/>
      <c r="C15" s="228" t="s">
        <v>65</v>
      </c>
      <c r="D15" s="229"/>
      <c r="E15" s="229"/>
      <c r="F15" s="230"/>
      <c r="G15" s="231" t="s">
        <v>75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4" ht="25.5" customHeight="1">
      <c r="A16" s="205"/>
      <c r="B16" s="225"/>
      <c r="C16" s="234" t="s">
        <v>66</v>
      </c>
      <c r="D16" s="234"/>
      <c r="E16" s="234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22.5" customHeight="1">
      <c r="A17" s="205"/>
      <c r="B17" s="225"/>
      <c r="C17" s="205" t="s">
        <v>67</v>
      </c>
      <c r="D17" s="206"/>
      <c r="E17" s="206"/>
      <c r="F17" s="207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3"/>
    </row>
    <row r="18" spans="1:24" ht="22.5" customHeight="1">
      <c r="A18" s="226"/>
      <c r="B18" s="227"/>
      <c r="C18" s="208"/>
      <c r="D18" s="209"/>
      <c r="E18" s="209"/>
      <c r="F18" s="210"/>
      <c r="G18" s="214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5"/>
    </row>
    <row r="19" spans="1:24" ht="35.25" customHeight="1">
      <c r="A19" s="216" t="s">
        <v>85</v>
      </c>
      <c r="B19" s="217"/>
      <c r="C19" s="218"/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1"/>
    </row>
    <row r="20" spans="1:24" ht="9.75" customHeight="1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7.5" customHeight="1">
      <c r="A21" s="4"/>
      <c r="B21" s="4"/>
      <c r="C21" s="4"/>
      <c r="D21" s="7"/>
      <c r="E21" s="7"/>
      <c r="F21" s="7"/>
      <c r="G21" s="7"/>
      <c r="H21" s="7"/>
      <c r="I21" s="7"/>
      <c r="J21" s="7"/>
      <c r="K21" s="222" t="s">
        <v>35</v>
      </c>
      <c r="L21" s="222"/>
      <c r="M21" s="222"/>
      <c r="N21" s="33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1:14" ht="6" customHeight="1">
      <c r="K22" s="222"/>
      <c r="L22" s="222"/>
      <c r="M22" s="222"/>
      <c r="N22" s="13"/>
    </row>
    <row r="23" spans="11:14" ht="13.5">
      <c r="K23" s="13"/>
      <c r="L23" s="13"/>
      <c r="M23" s="13"/>
      <c r="N23" s="13"/>
    </row>
    <row r="24" spans="1:24" ht="18.75" customHeight="1">
      <c r="A24" s="196" t="str">
        <f>A11</f>
        <v>行事名</v>
      </c>
      <c r="B24" s="196"/>
      <c r="C24" s="266" t="str">
        <f>C11</f>
        <v>大阪第２回記録会</v>
      </c>
      <c r="D24" s="266"/>
      <c r="E24" s="266"/>
      <c r="F24" s="266"/>
      <c r="G24" s="266"/>
      <c r="H24" s="266"/>
      <c r="I24" s="196" t="str">
        <f>I11</f>
        <v>期日</v>
      </c>
      <c r="J24" s="196"/>
      <c r="K24" s="195" t="str">
        <f>K11</f>
        <v>平成２４年５月１９日(土）</v>
      </c>
      <c r="L24" s="195"/>
      <c r="M24" s="195"/>
      <c r="N24" s="195"/>
      <c r="O24" s="195"/>
      <c r="P24" s="195"/>
      <c r="Q24" s="195"/>
      <c r="R24" s="195"/>
      <c r="S24" s="196" t="str">
        <f>S11</f>
        <v>集合時間</v>
      </c>
      <c r="T24" s="196"/>
      <c r="U24" s="196"/>
      <c r="V24" s="195" t="str">
        <f>V11</f>
        <v>８時１５分</v>
      </c>
      <c r="W24" s="195"/>
      <c r="X24" s="195"/>
    </row>
    <row r="25" spans="1:24" ht="43.5" customHeight="1">
      <c r="A25" s="196" t="str">
        <f>A12</f>
        <v>会場</v>
      </c>
      <c r="B25" s="196"/>
      <c r="C25" s="198" t="str">
        <f>$C$12</f>
        <v>枚方市立陸上競技場
枚方市中宮大池4-10-1
072-848-4899</v>
      </c>
      <c r="D25" s="195"/>
      <c r="E25" s="195"/>
      <c r="F25" s="195"/>
      <c r="G25" s="195"/>
      <c r="H25" s="195"/>
      <c r="I25" s="196" t="str">
        <f>I12</f>
        <v>集合場所</v>
      </c>
      <c r="J25" s="196"/>
      <c r="K25" s="196"/>
      <c r="L25" s="198" t="str">
        <f>L12</f>
        <v>正門北側階段上(体育館側）</v>
      </c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ht="15" customHeight="1">
      <c r="A26" s="199" t="s">
        <v>76</v>
      </c>
      <c r="B26" s="196"/>
      <c r="C26" s="200" t="s">
        <v>77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5" customHeight="1">
      <c r="A27" s="196"/>
      <c r="B27" s="196"/>
      <c r="C27" s="185" t="s">
        <v>78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</row>
    <row r="28" spans="1:24" ht="15" customHeight="1">
      <c r="A28" s="196"/>
      <c r="B28" s="196"/>
      <c r="C28" s="185" t="s">
        <v>79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1:24" ht="15" customHeight="1">
      <c r="A29" s="196"/>
      <c r="B29" s="196"/>
      <c r="C29" s="185" t="s">
        <v>88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</row>
    <row r="30" spans="1:24" ht="15" customHeight="1">
      <c r="A30" s="196"/>
      <c r="B30" s="196"/>
      <c r="C30" s="185" t="s">
        <v>80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1:24" ht="15" customHeight="1">
      <c r="A31" s="196"/>
      <c r="B31" s="196"/>
      <c r="C31" s="186" t="s">
        <v>81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</row>
    <row r="32" spans="11:14" ht="13.5">
      <c r="K32" s="13"/>
      <c r="L32" s="13"/>
      <c r="M32" s="13"/>
      <c r="N32" s="13"/>
    </row>
    <row r="33" spans="1:24" ht="9" customHeight="1">
      <c r="A33" s="23"/>
      <c r="B33" s="24"/>
      <c r="C33" s="24"/>
      <c r="D33" s="17"/>
      <c r="E33" s="17"/>
      <c r="F33" s="17"/>
      <c r="G33" s="17"/>
      <c r="H33" s="17"/>
      <c r="I33" s="17"/>
      <c r="J33" s="17"/>
      <c r="K33" s="15"/>
      <c r="L33" s="15"/>
      <c r="M33" s="15"/>
      <c r="N33" s="15"/>
      <c r="O33" s="17"/>
      <c r="P33" s="17"/>
      <c r="Q33" s="17"/>
      <c r="R33" s="17"/>
      <c r="S33" s="17"/>
      <c r="T33" s="17"/>
      <c r="U33" s="17"/>
      <c r="V33" s="17"/>
      <c r="W33" s="17"/>
      <c r="X33" s="18"/>
    </row>
    <row r="34" spans="1:24" ht="21">
      <c r="A34" s="187" t="s">
        <v>36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9"/>
    </row>
    <row r="35" spans="1:24" ht="19.5" customHeight="1">
      <c r="A35" s="20">
        <f>$D$13</f>
        <v>0</v>
      </c>
      <c r="B35" s="190">
        <f>$C$13</f>
        <v>0</v>
      </c>
      <c r="C35" s="190"/>
      <c r="D35" s="190"/>
      <c r="E35" s="190"/>
      <c r="F35" s="190"/>
      <c r="G35" s="190"/>
      <c r="H35" s="16" t="s">
        <v>37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</row>
    <row r="36" spans="1:24" ht="16.5" customHeight="1">
      <c r="A36" s="25"/>
      <c r="B36" s="26"/>
      <c r="C36" s="26"/>
      <c r="D36" s="26"/>
      <c r="E36" s="26"/>
      <c r="F36" s="26"/>
      <c r="G36" s="26"/>
      <c r="H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</row>
    <row r="37" spans="1:24" ht="27" customHeight="1">
      <c r="A37" s="27"/>
      <c r="B37" s="8"/>
      <c r="C37" s="9"/>
      <c r="D37" s="10"/>
      <c r="E37" s="10"/>
      <c r="F37" s="10"/>
      <c r="G37" s="10"/>
      <c r="H37" s="191" t="s">
        <v>74</v>
      </c>
      <c r="I37" s="192"/>
      <c r="J37" s="192"/>
      <c r="K37" s="192"/>
      <c r="L37" s="192"/>
      <c r="M37" s="192"/>
      <c r="N37" s="192"/>
      <c r="O37" s="192"/>
      <c r="P37" s="192"/>
      <c r="Q37" s="193"/>
      <c r="R37" s="12"/>
      <c r="S37" s="12"/>
      <c r="T37" s="21"/>
      <c r="U37" s="21"/>
      <c r="V37" s="21"/>
      <c r="W37" s="21"/>
      <c r="X37" s="22"/>
    </row>
    <row r="38" spans="1:24" ht="12" customHeight="1">
      <c r="A38" s="27"/>
      <c r="B38" s="8"/>
      <c r="C38" s="9"/>
      <c r="D38" s="10"/>
      <c r="E38" s="10"/>
      <c r="F38" s="10"/>
      <c r="G38" s="10"/>
      <c r="H38" s="5"/>
      <c r="I38" s="5"/>
      <c r="J38" s="5"/>
      <c r="K38" s="5"/>
      <c r="L38" s="5"/>
      <c r="M38" s="5"/>
      <c r="N38" s="12"/>
      <c r="O38" s="12"/>
      <c r="P38" s="12"/>
      <c r="Q38" s="12"/>
      <c r="R38" s="12"/>
      <c r="S38" s="12"/>
      <c r="T38" s="21"/>
      <c r="U38" s="21"/>
      <c r="V38" s="21"/>
      <c r="W38" s="21"/>
      <c r="X38" s="22"/>
    </row>
    <row r="39" spans="1:24" ht="19.5" customHeight="1">
      <c r="A39" s="31" t="s">
        <v>49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32"/>
    </row>
    <row r="40" spans="1:24" ht="19.5" customHeight="1">
      <c r="A40" s="31" t="s">
        <v>48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32"/>
    </row>
    <row r="41" spans="1:24" ht="19.5" customHeight="1">
      <c r="A41" s="20"/>
      <c r="B41" s="9"/>
      <c r="C41" s="9"/>
      <c r="D41" s="9"/>
      <c r="E41" s="9" t="s">
        <v>38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8"/>
    </row>
    <row r="42" spans="1:24" ht="19.5" customHeight="1">
      <c r="A42" s="20"/>
      <c r="B42" s="9"/>
      <c r="C42" s="9"/>
      <c r="D42" s="9"/>
      <c r="E42" s="9" t="s">
        <v>39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8"/>
    </row>
    <row r="43" spans="1:24" ht="19.5" customHeight="1">
      <c r="A43" s="29"/>
      <c r="B43" s="30"/>
      <c r="C43" s="3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9"/>
    </row>
  </sheetData>
  <sheetProtection/>
  <mergeCells count="64">
    <mergeCell ref="C30:X30"/>
    <mergeCell ref="C31:X31"/>
    <mergeCell ref="A34:X34"/>
    <mergeCell ref="B35:G35"/>
    <mergeCell ref="H37:Q37"/>
    <mergeCell ref="A26:B31"/>
    <mergeCell ref="C26:X26"/>
    <mergeCell ref="C27:X27"/>
    <mergeCell ref="C28:X28"/>
    <mergeCell ref="C29:X29"/>
    <mergeCell ref="V24:X24"/>
    <mergeCell ref="A25:B25"/>
    <mergeCell ref="C25:H25"/>
    <mergeCell ref="I25:K25"/>
    <mergeCell ref="L25:X25"/>
    <mergeCell ref="A24:B24"/>
    <mergeCell ref="C24:H24"/>
    <mergeCell ref="I24:J24"/>
    <mergeCell ref="K24:R24"/>
    <mergeCell ref="S24:U2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A10:X10"/>
    <mergeCell ref="A11:B11"/>
    <mergeCell ref="C11:H11"/>
    <mergeCell ref="I11:J11"/>
    <mergeCell ref="K11:R11"/>
    <mergeCell ref="S11:U11"/>
    <mergeCell ref="V11:X11"/>
    <mergeCell ref="A6:D6"/>
    <mergeCell ref="E6:X6"/>
    <mergeCell ref="A7:D7"/>
    <mergeCell ref="E7:X7"/>
    <mergeCell ref="A8:D8"/>
    <mergeCell ref="E8:X8"/>
    <mergeCell ref="A1:B1"/>
    <mergeCell ref="A2:X2"/>
    <mergeCell ref="A4:D4"/>
    <mergeCell ref="E4:X4"/>
    <mergeCell ref="A5:D5"/>
    <mergeCell ref="E5:X5"/>
  </mergeCells>
  <printOptions horizontalCentered="1"/>
  <pageMargins left="0.7086614173228347" right="0.7086614173228347" top="0.73" bottom="0.54" header="0.31496062992125984" footer="0.31496062992125984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48"/>
  <sheetViews>
    <sheetView showGridLines="0" showZeros="0" view="pageBreakPreview" zoomScaleSheetLayoutView="100" zoomScalePageLayoutView="0" workbookViewId="0" topLeftCell="A20">
      <selection activeCell="C30" sqref="C30:H30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4" ht="19.5" customHeight="1">
      <c r="A1" s="256" t="s">
        <v>86</v>
      </c>
      <c r="B1" s="257"/>
      <c r="C1" s="38" t="s">
        <v>94</v>
      </c>
      <c r="D1" s="39" t="s">
        <v>178</v>
      </c>
    </row>
    <row r="2" spans="1:24" ht="2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6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15" customHeight="1">
      <c r="A4" s="196" t="s">
        <v>68</v>
      </c>
      <c r="B4" s="196"/>
      <c r="C4" s="196"/>
      <c r="D4" s="196"/>
      <c r="E4" s="253" t="s">
        <v>120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196" t="s">
        <v>17</v>
      </c>
      <c r="B5" s="196"/>
      <c r="C5" s="196"/>
      <c r="D5" s="196"/>
      <c r="E5" s="253" t="s">
        <v>87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196" t="s">
        <v>179</v>
      </c>
      <c r="B6" s="196"/>
      <c r="C6" s="196"/>
      <c r="D6" s="196"/>
      <c r="E6" s="253" t="s">
        <v>121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196" t="s">
        <v>69</v>
      </c>
      <c r="B7" s="196"/>
      <c r="C7" s="196"/>
      <c r="D7" s="196"/>
      <c r="E7" s="75" t="s">
        <v>176</v>
      </c>
      <c r="F7" s="76"/>
      <c r="G7" s="76"/>
      <c r="H7" s="76"/>
      <c r="I7" s="76"/>
      <c r="J7" s="76"/>
      <c r="K7" s="76"/>
      <c r="L7" s="196" t="s">
        <v>70</v>
      </c>
      <c r="M7" s="196"/>
      <c r="N7" s="196"/>
      <c r="O7" s="196"/>
      <c r="P7" s="76" t="s">
        <v>181</v>
      </c>
      <c r="Q7" s="76"/>
      <c r="R7" s="76"/>
      <c r="S7" s="76"/>
      <c r="T7" s="76"/>
      <c r="U7" s="76"/>
      <c r="V7" s="76"/>
      <c r="W7" s="76"/>
      <c r="X7" s="77"/>
    </row>
    <row r="8" spans="1:24" ht="15" customHeight="1">
      <c r="A8" s="196" t="s">
        <v>82</v>
      </c>
      <c r="B8" s="196"/>
      <c r="C8" s="196"/>
      <c r="D8" s="196"/>
      <c r="E8" s="253" t="s">
        <v>83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9.5" customHeight="1">
      <c r="A10" s="249" t="s">
        <v>73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19.5" customHeight="1">
      <c r="A11" s="236" t="s">
        <v>1</v>
      </c>
      <c r="B11" s="236"/>
      <c r="C11" s="267" t="s">
        <v>92</v>
      </c>
      <c r="D11" s="251"/>
      <c r="E11" s="251"/>
      <c r="F11" s="251"/>
      <c r="G11" s="251"/>
      <c r="H11" s="252"/>
      <c r="I11" s="216" t="s">
        <v>54</v>
      </c>
      <c r="J11" s="218"/>
      <c r="K11" s="247" t="s">
        <v>175</v>
      </c>
      <c r="L11" s="247"/>
      <c r="M11" s="247"/>
      <c r="N11" s="247"/>
      <c r="O11" s="247"/>
      <c r="P11" s="247"/>
      <c r="Q11" s="247"/>
      <c r="R11" s="247"/>
      <c r="S11" s="216" t="s">
        <v>58</v>
      </c>
      <c r="T11" s="217"/>
      <c r="U11" s="218"/>
      <c r="V11" s="219" t="s">
        <v>128</v>
      </c>
      <c r="W11" s="220"/>
      <c r="X11" s="221"/>
    </row>
    <row r="12" spans="1:24" ht="39.75" customHeight="1">
      <c r="A12" s="236" t="s">
        <v>127</v>
      </c>
      <c r="B12" s="236"/>
      <c r="C12" s="268" t="s">
        <v>93</v>
      </c>
      <c r="D12" s="220"/>
      <c r="E12" s="220"/>
      <c r="F12" s="220"/>
      <c r="G12" s="220"/>
      <c r="H12" s="221"/>
      <c r="I12" s="216" t="s">
        <v>57</v>
      </c>
      <c r="J12" s="217"/>
      <c r="K12" s="218"/>
      <c r="L12" s="237" t="s">
        <v>122</v>
      </c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 ht="24.75" customHeight="1">
      <c r="A13" s="236" t="s">
        <v>64</v>
      </c>
      <c r="B13" s="236"/>
      <c r="C13" s="238"/>
      <c r="D13" s="239"/>
      <c r="E13" s="239"/>
      <c r="F13" s="239"/>
      <c r="G13" s="239"/>
      <c r="H13" s="239"/>
      <c r="I13" s="239"/>
      <c r="J13" s="240"/>
      <c r="K13" s="236" t="s">
        <v>55</v>
      </c>
      <c r="L13" s="236"/>
      <c r="M13" s="244"/>
      <c r="N13" s="244"/>
      <c r="O13" s="244"/>
      <c r="P13" s="244"/>
      <c r="Q13" s="244"/>
      <c r="R13" s="236" t="s">
        <v>56</v>
      </c>
      <c r="S13" s="236"/>
      <c r="T13" s="245"/>
      <c r="U13" s="246"/>
      <c r="V13" s="221" t="s">
        <v>53</v>
      </c>
      <c r="W13" s="247"/>
      <c r="X13" s="247"/>
    </row>
    <row r="14" spans="1:24" ht="24.75" customHeight="1">
      <c r="A14" s="236"/>
      <c r="B14" s="236"/>
      <c r="C14" s="241"/>
      <c r="D14" s="242"/>
      <c r="E14" s="242"/>
      <c r="F14" s="242"/>
      <c r="G14" s="242"/>
      <c r="H14" s="242"/>
      <c r="I14" s="242"/>
      <c r="J14" s="243"/>
      <c r="K14" s="236" t="s">
        <v>33</v>
      </c>
      <c r="L14" s="236"/>
      <c r="M14" s="244"/>
      <c r="N14" s="244"/>
      <c r="O14" s="244"/>
      <c r="P14" s="244"/>
      <c r="Q14" s="244"/>
      <c r="R14" s="248" t="s">
        <v>50</v>
      </c>
      <c r="S14" s="248"/>
      <c r="T14" s="244"/>
      <c r="U14" s="244"/>
      <c r="V14" s="244"/>
      <c r="W14" s="244"/>
      <c r="X14" s="244"/>
    </row>
    <row r="15" spans="1:24" ht="16.5" customHeight="1">
      <c r="A15" s="223" t="s">
        <v>63</v>
      </c>
      <c r="B15" s="224"/>
      <c r="C15" s="228" t="s">
        <v>65</v>
      </c>
      <c r="D15" s="229"/>
      <c r="E15" s="229"/>
      <c r="F15" s="230"/>
      <c r="G15" s="231" t="s">
        <v>75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4" ht="25.5" customHeight="1">
      <c r="A16" s="205"/>
      <c r="B16" s="225"/>
      <c r="C16" s="234" t="s">
        <v>66</v>
      </c>
      <c r="D16" s="234"/>
      <c r="E16" s="234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22.5" customHeight="1">
      <c r="A17" s="205"/>
      <c r="B17" s="225"/>
      <c r="C17" s="205" t="s">
        <v>67</v>
      </c>
      <c r="D17" s="206"/>
      <c r="E17" s="206"/>
      <c r="F17" s="207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3"/>
    </row>
    <row r="18" spans="1:24" ht="22.5" customHeight="1">
      <c r="A18" s="226"/>
      <c r="B18" s="227"/>
      <c r="C18" s="208"/>
      <c r="D18" s="209"/>
      <c r="E18" s="209"/>
      <c r="F18" s="210"/>
      <c r="G18" s="214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5"/>
    </row>
    <row r="19" spans="1:24" ht="31.5" customHeight="1">
      <c r="A19" s="278" t="s">
        <v>177</v>
      </c>
      <c r="B19" s="218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3"/>
    </row>
    <row r="20" spans="1:24" ht="24.75" customHeight="1">
      <c r="A20" s="236" t="s">
        <v>123</v>
      </c>
      <c r="B20" s="236"/>
      <c r="C20" s="269" t="s">
        <v>124</v>
      </c>
      <c r="D20" s="270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4" t="s">
        <v>125</v>
      </c>
      <c r="Q20" s="275"/>
      <c r="R20" s="275"/>
      <c r="S20" s="275"/>
      <c r="T20" s="275"/>
      <c r="U20" s="275"/>
      <c r="V20" s="275"/>
      <c r="W20" s="275"/>
      <c r="X20" s="276"/>
    </row>
    <row r="21" spans="1:24" ht="24.75" customHeight="1">
      <c r="A21" s="236"/>
      <c r="B21" s="236"/>
      <c r="C21" s="269" t="s">
        <v>124</v>
      </c>
      <c r="D21" s="270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4" t="s">
        <v>126</v>
      </c>
      <c r="Q21" s="275"/>
      <c r="R21" s="275"/>
      <c r="S21" s="275"/>
      <c r="T21" s="275"/>
      <c r="U21" s="275"/>
      <c r="V21" s="275"/>
      <c r="W21" s="275"/>
      <c r="X21" s="276"/>
    </row>
    <row r="22" spans="1:24" ht="24.75" customHeight="1">
      <c r="A22" s="236"/>
      <c r="B22" s="236"/>
      <c r="C22" s="269" t="s">
        <v>124</v>
      </c>
      <c r="D22" s="270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4" t="s">
        <v>126</v>
      </c>
      <c r="Q22" s="275"/>
      <c r="R22" s="275"/>
      <c r="S22" s="275"/>
      <c r="T22" s="275"/>
      <c r="U22" s="275"/>
      <c r="V22" s="275"/>
      <c r="W22" s="275"/>
      <c r="X22" s="276"/>
    </row>
    <row r="23" spans="1:24" ht="26.25" customHeight="1" thickBot="1">
      <c r="A23" s="216" t="s">
        <v>85</v>
      </c>
      <c r="B23" s="217"/>
      <c r="C23" s="218"/>
      <c r="D23" s="279"/>
      <c r="E23" s="28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1"/>
    </row>
    <row r="24" spans="1:24" ht="26.25" customHeight="1" thickBot="1">
      <c r="A24" s="281" t="s">
        <v>129</v>
      </c>
      <c r="B24" s="281"/>
      <c r="C24" s="282"/>
      <c r="D24" s="283"/>
      <c r="E24" s="284"/>
      <c r="F24" s="55" t="s">
        <v>130</v>
      </c>
      <c r="G24" s="55" t="s">
        <v>131</v>
      </c>
      <c r="H24" s="286">
        <v>1200</v>
      </c>
      <c r="I24" s="286"/>
      <c r="J24" s="286"/>
      <c r="K24" s="54" t="s">
        <v>31</v>
      </c>
      <c r="L24" s="55" t="s">
        <v>132</v>
      </c>
      <c r="M24" s="285">
        <f>D24*H24</f>
        <v>0</v>
      </c>
      <c r="N24" s="285"/>
      <c r="O24" s="285"/>
      <c r="P24" s="285"/>
      <c r="Q24" s="285"/>
      <c r="R24" s="285"/>
      <c r="S24" s="55" t="s">
        <v>31</v>
      </c>
      <c r="T24" s="55"/>
      <c r="U24" s="55"/>
      <c r="V24" s="55"/>
      <c r="W24" s="55"/>
      <c r="X24" s="56"/>
    </row>
    <row r="25" spans="1:24" ht="10.5" customHeight="1">
      <c r="A25" s="46"/>
      <c r="B25" s="4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ht="7.5" customHeight="1">
      <c r="A26" s="4"/>
      <c r="B26" s="4"/>
      <c r="C26" s="4"/>
      <c r="D26" s="7"/>
      <c r="E26" s="7"/>
      <c r="F26" s="7"/>
      <c r="G26" s="7"/>
      <c r="H26" s="7"/>
      <c r="I26" s="7"/>
      <c r="J26" s="7"/>
      <c r="K26" s="222" t="s">
        <v>35</v>
      </c>
      <c r="L26" s="222"/>
      <c r="M26" s="222"/>
      <c r="N26" s="33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1:14" ht="6" customHeight="1">
      <c r="K27" s="222"/>
      <c r="L27" s="222"/>
      <c r="M27" s="222"/>
      <c r="N27" s="43"/>
    </row>
    <row r="28" spans="11:14" ht="13.5">
      <c r="K28" s="43"/>
      <c r="L28" s="43"/>
      <c r="M28" s="43"/>
      <c r="N28" s="43"/>
    </row>
    <row r="29" spans="1:24" ht="18.75" customHeight="1">
      <c r="A29" s="196" t="str">
        <f>A11</f>
        <v>行事名</v>
      </c>
      <c r="B29" s="196"/>
      <c r="C29" s="266" t="str">
        <f>C11</f>
        <v>大阪第３回記録会</v>
      </c>
      <c r="D29" s="266"/>
      <c r="E29" s="266"/>
      <c r="F29" s="266"/>
      <c r="G29" s="266"/>
      <c r="H29" s="266"/>
      <c r="I29" s="196" t="str">
        <f>I11</f>
        <v>期日</v>
      </c>
      <c r="J29" s="196"/>
      <c r="K29" s="195" t="str">
        <f>K11</f>
        <v>平成２４年６月２３日(土）</v>
      </c>
      <c r="L29" s="195"/>
      <c r="M29" s="195"/>
      <c r="N29" s="195"/>
      <c r="O29" s="195"/>
      <c r="P29" s="195"/>
      <c r="Q29" s="195"/>
      <c r="R29" s="195"/>
      <c r="S29" s="196" t="str">
        <f>S11</f>
        <v>集合時間</v>
      </c>
      <c r="T29" s="196"/>
      <c r="U29" s="196"/>
      <c r="V29" s="195" t="str">
        <f>V11</f>
        <v>６時４５分</v>
      </c>
      <c r="W29" s="195"/>
      <c r="X29" s="195"/>
    </row>
    <row r="30" spans="1:24" ht="43.5" customHeight="1">
      <c r="A30" s="196" t="str">
        <f>A12</f>
        <v>行き先</v>
      </c>
      <c r="B30" s="196"/>
      <c r="C30" s="198" t="str">
        <f>$C$12</f>
        <v>金岡公園陸上競技場
堺市北区長曽根町1179-18
072-254-6601</v>
      </c>
      <c r="D30" s="195"/>
      <c r="E30" s="195"/>
      <c r="F30" s="195"/>
      <c r="G30" s="195"/>
      <c r="H30" s="195"/>
      <c r="I30" s="196" t="str">
        <f>I12</f>
        <v>集合場所</v>
      </c>
      <c r="J30" s="196"/>
      <c r="K30" s="196"/>
      <c r="L30" s="198" t="str">
        <f>L12</f>
        <v>枚方市立総合スポーツセンター
臨時駐車場（スポーツセンター北側）</v>
      </c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</row>
    <row r="31" spans="1:24" ht="15" customHeight="1">
      <c r="A31" s="199" t="s">
        <v>76</v>
      </c>
      <c r="B31" s="196"/>
      <c r="C31" s="200" t="s">
        <v>77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</row>
    <row r="32" spans="1:24" ht="15" customHeight="1">
      <c r="A32" s="196"/>
      <c r="B32" s="196"/>
      <c r="C32" s="185" t="s">
        <v>78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1:24" ht="15" customHeight="1">
      <c r="A33" s="196"/>
      <c r="B33" s="196"/>
      <c r="C33" s="185" t="s">
        <v>79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</row>
    <row r="34" spans="1:24" ht="15" customHeight="1">
      <c r="A34" s="196"/>
      <c r="B34" s="196"/>
      <c r="C34" s="185" t="s">
        <v>88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1:24" ht="15" customHeight="1">
      <c r="A35" s="196"/>
      <c r="B35" s="196"/>
      <c r="C35" s="185" t="s">
        <v>80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</row>
    <row r="36" spans="1:24" ht="15" customHeight="1">
      <c r="A36" s="196"/>
      <c r="B36" s="196"/>
      <c r="C36" s="186" t="s">
        <v>81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</row>
    <row r="37" spans="11:14" ht="13.5">
      <c r="K37" s="43"/>
      <c r="L37" s="43"/>
      <c r="M37" s="43"/>
      <c r="N37" s="43"/>
    </row>
    <row r="38" spans="1:24" ht="9" customHeight="1">
      <c r="A38" s="23"/>
      <c r="B38" s="24"/>
      <c r="C38" s="24"/>
      <c r="D38" s="17"/>
      <c r="E38" s="17"/>
      <c r="F38" s="17"/>
      <c r="G38" s="17"/>
      <c r="H38" s="17"/>
      <c r="I38" s="17"/>
      <c r="J38" s="17"/>
      <c r="K38" s="45"/>
      <c r="L38" s="45"/>
      <c r="M38" s="45"/>
      <c r="N38" s="45"/>
      <c r="O38" s="17"/>
      <c r="P38" s="17"/>
      <c r="Q38" s="17"/>
      <c r="R38" s="17"/>
      <c r="S38" s="17"/>
      <c r="T38" s="17"/>
      <c r="U38" s="17"/>
      <c r="V38" s="17"/>
      <c r="W38" s="17"/>
      <c r="X38" s="18"/>
    </row>
    <row r="39" spans="1:24" ht="21">
      <c r="A39" s="187" t="s">
        <v>36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9"/>
    </row>
    <row r="40" spans="1:24" ht="19.5" customHeight="1">
      <c r="A40" s="20">
        <f>$D$20</f>
        <v>0</v>
      </c>
      <c r="B40" s="190">
        <f>$E$20</f>
        <v>0</v>
      </c>
      <c r="C40" s="190"/>
      <c r="D40" s="190"/>
      <c r="E40" s="190"/>
      <c r="F40" s="190"/>
      <c r="G40" s="190"/>
      <c r="H40" s="16" t="s">
        <v>37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</row>
    <row r="41" spans="1:24" ht="16.5" customHeight="1">
      <c r="A41" s="25"/>
      <c r="B41" s="26"/>
      <c r="C41" s="26"/>
      <c r="D41" s="26"/>
      <c r="E41" s="26"/>
      <c r="F41" s="26"/>
      <c r="G41" s="26"/>
      <c r="H41" s="26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</row>
    <row r="42" spans="1:24" ht="27" customHeight="1">
      <c r="A42" s="27"/>
      <c r="B42" s="8"/>
      <c r="C42" s="9"/>
      <c r="D42" s="10"/>
      <c r="E42" s="10"/>
      <c r="F42" s="10"/>
      <c r="G42" s="10"/>
      <c r="H42" s="191" t="s">
        <v>136</v>
      </c>
      <c r="I42" s="192"/>
      <c r="J42" s="287">
        <f>$M$24</f>
        <v>0</v>
      </c>
      <c r="K42" s="192"/>
      <c r="L42" s="192"/>
      <c r="M42" s="192"/>
      <c r="N42" s="192"/>
      <c r="O42" s="192"/>
      <c r="P42" s="192" t="s">
        <v>137</v>
      </c>
      <c r="Q42" s="193"/>
      <c r="R42" s="42"/>
      <c r="S42" s="42"/>
      <c r="T42" s="21"/>
      <c r="U42" s="21"/>
      <c r="V42" s="21"/>
      <c r="W42" s="21"/>
      <c r="X42" s="22"/>
    </row>
    <row r="43" spans="1:24" ht="12" customHeight="1">
      <c r="A43" s="27"/>
      <c r="B43" s="8"/>
      <c r="C43" s="9"/>
      <c r="D43" s="10"/>
      <c r="E43" s="10"/>
      <c r="F43" s="10"/>
      <c r="G43" s="10"/>
      <c r="H43" s="5"/>
      <c r="I43" s="5"/>
      <c r="J43" s="5"/>
      <c r="K43" s="5"/>
      <c r="L43" s="5"/>
      <c r="M43" s="5"/>
      <c r="N43" s="42"/>
      <c r="O43" s="42"/>
      <c r="P43" s="42"/>
      <c r="Q43" s="42"/>
      <c r="R43" s="42"/>
      <c r="S43" s="42"/>
      <c r="T43" s="21"/>
      <c r="U43" s="21"/>
      <c r="V43" s="21"/>
      <c r="W43" s="21"/>
      <c r="X43" s="22"/>
    </row>
    <row r="44" spans="1:24" ht="19.5" customHeight="1">
      <c r="A44" s="31" t="s">
        <v>180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32"/>
    </row>
    <row r="45" spans="1:24" ht="19.5" customHeight="1">
      <c r="A45" s="31" t="s">
        <v>48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32"/>
    </row>
    <row r="46" spans="1:24" ht="19.5" customHeight="1">
      <c r="A46" s="20"/>
      <c r="B46" s="9"/>
      <c r="C46" s="9"/>
      <c r="D46" s="9"/>
      <c r="E46" s="9" t="s">
        <v>38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28"/>
    </row>
    <row r="47" spans="1:24" ht="13.5">
      <c r="A47" s="20"/>
      <c r="B47" s="9"/>
      <c r="C47" s="9"/>
      <c r="D47" s="9"/>
      <c r="E47" s="9" t="s">
        <v>134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28"/>
    </row>
    <row r="48" spans="1:24" ht="28.5" customHeight="1">
      <c r="A48" s="29"/>
      <c r="B48" s="30"/>
      <c r="C48" s="3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 t="s">
        <v>133</v>
      </c>
      <c r="R48" s="16"/>
      <c r="S48" s="16"/>
      <c r="T48" s="16"/>
      <c r="U48" s="16"/>
      <c r="V48" s="57" t="s">
        <v>135</v>
      </c>
      <c r="W48" s="16"/>
      <c r="X48" s="19"/>
    </row>
  </sheetData>
  <sheetProtection/>
  <mergeCells count="82">
    <mergeCell ref="P42:Q42"/>
    <mergeCell ref="H42:I42"/>
    <mergeCell ref="J42:O42"/>
    <mergeCell ref="C36:X36"/>
    <mergeCell ref="A39:X39"/>
    <mergeCell ref="B40:G40"/>
    <mergeCell ref="A30:B30"/>
    <mergeCell ref="C30:H30"/>
    <mergeCell ref="I30:K30"/>
    <mergeCell ref="L30:X30"/>
    <mergeCell ref="A31:B36"/>
    <mergeCell ref="C35:X35"/>
    <mergeCell ref="C31:X31"/>
    <mergeCell ref="C32:X32"/>
    <mergeCell ref="C33:X33"/>
    <mergeCell ref="C34:X34"/>
    <mergeCell ref="V29:X29"/>
    <mergeCell ref="A23:C23"/>
    <mergeCell ref="D23:X23"/>
    <mergeCell ref="K26:M27"/>
    <mergeCell ref="A29:B29"/>
    <mergeCell ref="C29:H29"/>
    <mergeCell ref="I29:J29"/>
    <mergeCell ref="K29:R29"/>
    <mergeCell ref="S29:U29"/>
    <mergeCell ref="A24:C24"/>
    <mergeCell ref="D24:E24"/>
    <mergeCell ref="M24:R24"/>
    <mergeCell ref="H24:J24"/>
    <mergeCell ref="A7:D7"/>
    <mergeCell ref="A8:D8"/>
    <mergeCell ref="E8:X8"/>
    <mergeCell ref="I12:K12"/>
    <mergeCell ref="L12:X12"/>
    <mergeCell ref="A10:X10"/>
    <mergeCell ref="A12:B12"/>
    <mergeCell ref="C12:H12"/>
    <mergeCell ref="V11:X11"/>
    <mergeCell ref="S11:U11"/>
    <mergeCell ref="A20:B22"/>
    <mergeCell ref="A11:B11"/>
    <mergeCell ref="C11:H11"/>
    <mergeCell ref="I11:J11"/>
    <mergeCell ref="K11:R11"/>
    <mergeCell ref="P20:X20"/>
    <mergeCell ref="P21:X21"/>
    <mergeCell ref="P22:X22"/>
    <mergeCell ref="C21:D21"/>
    <mergeCell ref="C22:D22"/>
    <mergeCell ref="E20:O20"/>
    <mergeCell ref="E22:O22"/>
    <mergeCell ref="E21:O21"/>
    <mergeCell ref="A19:B19"/>
    <mergeCell ref="T14:X14"/>
    <mergeCell ref="A13:B14"/>
    <mergeCell ref="A2:X2"/>
    <mergeCell ref="A4:D4"/>
    <mergeCell ref="E4:X4"/>
    <mergeCell ref="A6:D6"/>
    <mergeCell ref="E6:X6"/>
    <mergeCell ref="C13:J14"/>
    <mergeCell ref="K13:L13"/>
    <mergeCell ref="M13:Q13"/>
    <mergeCell ref="R13:S13"/>
    <mergeCell ref="C19:X19"/>
    <mergeCell ref="R14:S14"/>
    <mergeCell ref="C20:D20"/>
    <mergeCell ref="A1:B1"/>
    <mergeCell ref="A5:D5"/>
    <mergeCell ref="E5:X5"/>
    <mergeCell ref="L7:O7"/>
    <mergeCell ref="A15:B18"/>
    <mergeCell ref="C15:F15"/>
    <mergeCell ref="G15:X15"/>
    <mergeCell ref="C16:F16"/>
    <mergeCell ref="G16:X16"/>
    <mergeCell ref="C17:F18"/>
    <mergeCell ref="G17:X18"/>
    <mergeCell ref="T13:U13"/>
    <mergeCell ref="V13:X13"/>
    <mergeCell ref="K14:L14"/>
    <mergeCell ref="M14:Q14"/>
  </mergeCells>
  <printOptions horizontalCentered="1"/>
  <pageMargins left="0.7086614173228347" right="0.7086614173228347" top="0.43" bottom="0.41" header="0.31496062992125984" footer="0.31496062992125984"/>
  <pageSetup horizontalDpi="600" verticalDpi="600" orientation="portrait" paperSize="9" scale="9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X43"/>
  <sheetViews>
    <sheetView showGridLines="0" showZeros="0" view="pageBreakPreview" zoomScaleSheetLayoutView="100" zoomScalePageLayoutView="0" workbookViewId="0" topLeftCell="A1">
      <selection activeCell="C12" sqref="C12:X12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4" ht="19.5" customHeight="1">
      <c r="A1" s="256" t="s">
        <v>86</v>
      </c>
      <c r="B1" s="257"/>
      <c r="C1" s="38" t="s">
        <v>98</v>
      </c>
      <c r="D1" s="39"/>
    </row>
    <row r="2" spans="1:24" ht="2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96" t="s">
        <v>68</v>
      </c>
      <c r="B4" s="196"/>
      <c r="C4" s="196"/>
      <c r="D4" s="196"/>
      <c r="E4" s="253" t="s">
        <v>84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196" t="s">
        <v>60</v>
      </c>
      <c r="B5" s="196"/>
      <c r="C5" s="196"/>
      <c r="D5" s="196"/>
      <c r="E5" s="253" t="s">
        <v>87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196" t="s">
        <v>69</v>
      </c>
      <c r="B6" s="196"/>
      <c r="C6" s="196"/>
      <c r="D6" s="196"/>
      <c r="E6" s="253" t="s">
        <v>183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196" t="s">
        <v>70</v>
      </c>
      <c r="B7" s="196"/>
      <c r="C7" s="196"/>
      <c r="D7" s="196"/>
      <c r="E7" s="253" t="s">
        <v>175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5" customHeight="1">
      <c r="A8" s="196" t="s">
        <v>82</v>
      </c>
      <c r="B8" s="196"/>
      <c r="C8" s="196"/>
      <c r="D8" s="196"/>
      <c r="E8" s="253" t="s">
        <v>83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9.5" customHeight="1">
      <c r="A10" s="249" t="s">
        <v>73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30" customHeight="1">
      <c r="A11" s="236" t="s">
        <v>1</v>
      </c>
      <c r="B11" s="236"/>
      <c r="C11" s="250" t="s">
        <v>95</v>
      </c>
      <c r="D11" s="251"/>
      <c r="E11" s="251"/>
      <c r="F11" s="251"/>
      <c r="G11" s="251"/>
      <c r="H11" s="252"/>
      <c r="I11" s="216" t="s">
        <v>54</v>
      </c>
      <c r="J11" s="218"/>
      <c r="K11" s="247" t="s">
        <v>182</v>
      </c>
      <c r="L11" s="247"/>
      <c r="M11" s="247"/>
      <c r="N11" s="247"/>
      <c r="O11" s="247"/>
      <c r="P11" s="247"/>
      <c r="Q11" s="247"/>
      <c r="R11" s="247"/>
      <c r="S11" s="216" t="s">
        <v>58</v>
      </c>
      <c r="T11" s="217"/>
      <c r="U11" s="218"/>
      <c r="V11" s="219" t="s">
        <v>61</v>
      </c>
      <c r="W11" s="220"/>
      <c r="X11" s="221"/>
    </row>
    <row r="12" spans="1:24" ht="42" customHeight="1">
      <c r="A12" s="236" t="s">
        <v>59</v>
      </c>
      <c r="B12" s="236"/>
      <c r="C12" s="268" t="s">
        <v>96</v>
      </c>
      <c r="D12" s="220"/>
      <c r="E12" s="220"/>
      <c r="F12" s="220"/>
      <c r="G12" s="220"/>
      <c r="H12" s="221"/>
      <c r="I12" s="216" t="s">
        <v>57</v>
      </c>
      <c r="J12" s="217"/>
      <c r="K12" s="218"/>
      <c r="L12" s="237" t="s">
        <v>184</v>
      </c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 ht="24.75" customHeight="1">
      <c r="A13" s="236" t="s">
        <v>64</v>
      </c>
      <c r="B13" s="236"/>
      <c r="C13" s="238"/>
      <c r="D13" s="239"/>
      <c r="E13" s="239"/>
      <c r="F13" s="239"/>
      <c r="G13" s="239"/>
      <c r="H13" s="239"/>
      <c r="I13" s="239"/>
      <c r="J13" s="240"/>
      <c r="K13" s="236" t="s">
        <v>55</v>
      </c>
      <c r="L13" s="236"/>
      <c r="M13" s="244"/>
      <c r="N13" s="244"/>
      <c r="O13" s="244"/>
      <c r="P13" s="244"/>
      <c r="Q13" s="244"/>
      <c r="R13" s="236" t="s">
        <v>56</v>
      </c>
      <c r="S13" s="236"/>
      <c r="T13" s="245"/>
      <c r="U13" s="246"/>
      <c r="V13" s="221" t="s">
        <v>53</v>
      </c>
      <c r="W13" s="247"/>
      <c r="X13" s="247"/>
    </row>
    <row r="14" spans="1:24" ht="24.75" customHeight="1">
      <c r="A14" s="236"/>
      <c r="B14" s="236"/>
      <c r="C14" s="241"/>
      <c r="D14" s="242"/>
      <c r="E14" s="242"/>
      <c r="F14" s="242"/>
      <c r="G14" s="242"/>
      <c r="H14" s="242"/>
      <c r="I14" s="242"/>
      <c r="J14" s="243"/>
      <c r="K14" s="236" t="s">
        <v>33</v>
      </c>
      <c r="L14" s="236"/>
      <c r="M14" s="244"/>
      <c r="N14" s="244"/>
      <c r="O14" s="244"/>
      <c r="P14" s="244"/>
      <c r="Q14" s="244"/>
      <c r="R14" s="248" t="s">
        <v>50</v>
      </c>
      <c r="S14" s="248"/>
      <c r="T14" s="244"/>
      <c r="U14" s="244"/>
      <c r="V14" s="244"/>
      <c r="W14" s="244"/>
      <c r="X14" s="244"/>
    </row>
    <row r="15" spans="1:24" ht="16.5" customHeight="1">
      <c r="A15" s="223" t="s">
        <v>63</v>
      </c>
      <c r="B15" s="224"/>
      <c r="C15" s="228" t="s">
        <v>65</v>
      </c>
      <c r="D15" s="229"/>
      <c r="E15" s="229"/>
      <c r="F15" s="230"/>
      <c r="G15" s="231" t="s">
        <v>75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4" ht="25.5" customHeight="1">
      <c r="A16" s="205"/>
      <c r="B16" s="225"/>
      <c r="C16" s="234" t="s">
        <v>66</v>
      </c>
      <c r="D16" s="234"/>
      <c r="E16" s="234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22.5" customHeight="1">
      <c r="A17" s="205"/>
      <c r="B17" s="225"/>
      <c r="C17" s="205" t="s">
        <v>67</v>
      </c>
      <c r="D17" s="206"/>
      <c r="E17" s="206"/>
      <c r="F17" s="207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3"/>
    </row>
    <row r="18" spans="1:24" ht="22.5" customHeight="1">
      <c r="A18" s="226"/>
      <c r="B18" s="227"/>
      <c r="C18" s="208"/>
      <c r="D18" s="209"/>
      <c r="E18" s="209"/>
      <c r="F18" s="210"/>
      <c r="G18" s="214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5"/>
    </row>
    <row r="19" spans="1:24" ht="35.25" customHeight="1">
      <c r="A19" s="216" t="s">
        <v>85</v>
      </c>
      <c r="B19" s="217"/>
      <c r="C19" s="218"/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1"/>
    </row>
    <row r="20" spans="1:24" ht="9.75" customHeight="1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7.5" customHeight="1">
      <c r="A21" s="4"/>
      <c r="B21" s="4"/>
      <c r="C21" s="4"/>
      <c r="D21" s="7"/>
      <c r="E21" s="7"/>
      <c r="F21" s="7"/>
      <c r="G21" s="7"/>
      <c r="H21" s="7"/>
      <c r="I21" s="7"/>
      <c r="J21" s="7"/>
      <c r="K21" s="222" t="s">
        <v>35</v>
      </c>
      <c r="L21" s="222"/>
      <c r="M21" s="222"/>
      <c r="N21" s="33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1:14" ht="6" customHeight="1">
      <c r="K22" s="222"/>
      <c r="L22" s="222"/>
      <c r="M22" s="222"/>
      <c r="N22" s="13"/>
    </row>
    <row r="23" spans="11:14" ht="13.5">
      <c r="K23" s="13"/>
      <c r="L23" s="13"/>
      <c r="M23" s="13"/>
      <c r="N23" s="13"/>
    </row>
    <row r="24" spans="1:24" ht="28.5" customHeight="1">
      <c r="A24" s="196" t="str">
        <f>A11</f>
        <v>行事名</v>
      </c>
      <c r="B24" s="201"/>
      <c r="C24" s="202" t="s">
        <v>95</v>
      </c>
      <c r="D24" s="203"/>
      <c r="E24" s="203"/>
      <c r="F24" s="203"/>
      <c r="G24" s="203"/>
      <c r="H24" s="203"/>
      <c r="I24" s="204" t="str">
        <f>I11</f>
        <v>期日</v>
      </c>
      <c r="J24" s="196"/>
      <c r="K24" s="195" t="str">
        <f>K11</f>
        <v>平成２４年７月１５日(日）</v>
      </c>
      <c r="L24" s="195"/>
      <c r="M24" s="195"/>
      <c r="N24" s="195"/>
      <c r="O24" s="195"/>
      <c r="P24" s="195"/>
      <c r="Q24" s="195"/>
      <c r="R24" s="195"/>
      <c r="S24" s="196" t="str">
        <f>S11</f>
        <v>集合時間</v>
      </c>
      <c r="T24" s="196"/>
      <c r="U24" s="196"/>
      <c r="V24" s="195" t="str">
        <f>V11</f>
        <v>８時１５分</v>
      </c>
      <c r="W24" s="195"/>
      <c r="X24" s="195"/>
    </row>
    <row r="25" spans="1:24" ht="43.5" customHeight="1">
      <c r="A25" s="196" t="str">
        <f>A12</f>
        <v>会場</v>
      </c>
      <c r="B25" s="196"/>
      <c r="C25" s="197" t="str">
        <f>$C$12</f>
        <v>万博記念陸上競技場
吹田市千里万博公園5－2
06-6876-1131</v>
      </c>
      <c r="D25" s="186"/>
      <c r="E25" s="186"/>
      <c r="F25" s="186"/>
      <c r="G25" s="186"/>
      <c r="H25" s="186"/>
      <c r="I25" s="196" t="str">
        <f>I12</f>
        <v>集合場所</v>
      </c>
      <c r="J25" s="196"/>
      <c r="K25" s="196"/>
      <c r="L25" s="198" t="str">
        <f>L12</f>
        <v>万博記念陸上競技場　正面玄関</v>
      </c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ht="15" customHeight="1">
      <c r="A26" s="199" t="s">
        <v>76</v>
      </c>
      <c r="B26" s="196"/>
      <c r="C26" s="200" t="s">
        <v>77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5" customHeight="1">
      <c r="A27" s="196"/>
      <c r="B27" s="196"/>
      <c r="C27" s="185" t="s">
        <v>78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</row>
    <row r="28" spans="1:24" ht="15" customHeight="1">
      <c r="A28" s="196"/>
      <c r="B28" s="196"/>
      <c r="C28" s="185" t="s">
        <v>79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1:24" ht="15" customHeight="1">
      <c r="A29" s="196"/>
      <c r="B29" s="196"/>
      <c r="C29" s="185" t="s">
        <v>88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</row>
    <row r="30" spans="1:24" ht="15" customHeight="1">
      <c r="A30" s="196"/>
      <c r="B30" s="196"/>
      <c r="C30" s="185" t="s">
        <v>80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1:24" ht="15" customHeight="1">
      <c r="A31" s="196"/>
      <c r="B31" s="196"/>
      <c r="C31" s="186" t="s">
        <v>81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</row>
    <row r="32" spans="11:14" ht="13.5">
      <c r="K32" s="13"/>
      <c r="L32" s="13"/>
      <c r="M32" s="13"/>
      <c r="N32" s="13"/>
    </row>
    <row r="33" spans="1:24" ht="9" customHeight="1">
      <c r="A33" s="23"/>
      <c r="B33" s="24"/>
      <c r="C33" s="24"/>
      <c r="D33" s="17"/>
      <c r="E33" s="17"/>
      <c r="F33" s="17"/>
      <c r="G33" s="17"/>
      <c r="H33" s="17"/>
      <c r="I33" s="17"/>
      <c r="J33" s="17"/>
      <c r="K33" s="15"/>
      <c r="L33" s="15"/>
      <c r="M33" s="15"/>
      <c r="N33" s="15"/>
      <c r="O33" s="17"/>
      <c r="P33" s="17"/>
      <c r="Q33" s="17"/>
      <c r="R33" s="17"/>
      <c r="S33" s="17"/>
      <c r="T33" s="17"/>
      <c r="U33" s="17"/>
      <c r="V33" s="17"/>
      <c r="W33" s="17"/>
      <c r="X33" s="18"/>
    </row>
    <row r="34" spans="1:24" ht="21">
      <c r="A34" s="187" t="s">
        <v>36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9"/>
    </row>
    <row r="35" spans="1:24" ht="19.5" customHeight="1">
      <c r="A35" s="20">
        <f>$D$13</f>
        <v>0</v>
      </c>
      <c r="B35" s="190">
        <f>$C$13</f>
        <v>0</v>
      </c>
      <c r="C35" s="190"/>
      <c r="D35" s="190"/>
      <c r="E35" s="190"/>
      <c r="F35" s="190"/>
      <c r="G35" s="190"/>
      <c r="H35" s="16" t="s">
        <v>37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</row>
    <row r="36" spans="1:24" ht="16.5" customHeight="1">
      <c r="A36" s="25"/>
      <c r="B36" s="26"/>
      <c r="C36" s="26"/>
      <c r="D36" s="26"/>
      <c r="E36" s="26"/>
      <c r="F36" s="26"/>
      <c r="G36" s="26"/>
      <c r="H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</row>
    <row r="37" spans="1:24" ht="27" customHeight="1">
      <c r="A37" s="27"/>
      <c r="B37" s="8"/>
      <c r="C37" s="9"/>
      <c r="D37" s="10"/>
      <c r="E37" s="10"/>
      <c r="F37" s="10"/>
      <c r="G37" s="10"/>
      <c r="H37" s="191" t="s">
        <v>74</v>
      </c>
      <c r="I37" s="192"/>
      <c r="J37" s="192"/>
      <c r="K37" s="192"/>
      <c r="L37" s="192"/>
      <c r="M37" s="192"/>
      <c r="N37" s="192"/>
      <c r="O37" s="192"/>
      <c r="P37" s="192"/>
      <c r="Q37" s="193"/>
      <c r="R37" s="12"/>
      <c r="S37" s="12"/>
      <c r="T37" s="21"/>
      <c r="U37" s="21"/>
      <c r="V37" s="21"/>
      <c r="W37" s="21"/>
      <c r="X37" s="22"/>
    </row>
    <row r="38" spans="1:24" ht="12" customHeight="1">
      <c r="A38" s="27"/>
      <c r="B38" s="8"/>
      <c r="C38" s="9"/>
      <c r="D38" s="10"/>
      <c r="E38" s="10"/>
      <c r="F38" s="10"/>
      <c r="G38" s="10"/>
      <c r="H38" s="5"/>
      <c r="I38" s="5"/>
      <c r="J38" s="5"/>
      <c r="K38" s="5"/>
      <c r="L38" s="5"/>
      <c r="M38" s="5"/>
      <c r="N38" s="12"/>
      <c r="O38" s="12"/>
      <c r="P38" s="12"/>
      <c r="Q38" s="12"/>
      <c r="R38" s="12"/>
      <c r="S38" s="12"/>
      <c r="T38" s="21"/>
      <c r="U38" s="21"/>
      <c r="V38" s="21"/>
      <c r="W38" s="21"/>
      <c r="X38" s="22"/>
    </row>
    <row r="39" spans="1:24" ht="19.5" customHeight="1">
      <c r="A39" s="31" t="s">
        <v>49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32"/>
    </row>
    <row r="40" spans="1:24" ht="19.5" customHeight="1">
      <c r="A40" s="31" t="s">
        <v>48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32"/>
    </row>
    <row r="41" spans="1:24" ht="19.5" customHeight="1">
      <c r="A41" s="20"/>
      <c r="B41" s="9"/>
      <c r="C41" s="9"/>
      <c r="D41" s="9"/>
      <c r="E41" s="9" t="s">
        <v>38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8"/>
    </row>
    <row r="42" spans="1:24" ht="19.5" customHeight="1">
      <c r="A42" s="20"/>
      <c r="B42" s="9"/>
      <c r="C42" s="9"/>
      <c r="D42" s="9"/>
      <c r="E42" s="9" t="s">
        <v>39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8"/>
    </row>
    <row r="43" spans="1:24" ht="19.5" customHeight="1">
      <c r="A43" s="29"/>
      <c r="B43" s="30"/>
      <c r="C43" s="3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9"/>
    </row>
  </sheetData>
  <sheetProtection/>
  <mergeCells count="64">
    <mergeCell ref="C30:X30"/>
    <mergeCell ref="C31:X31"/>
    <mergeCell ref="A34:X34"/>
    <mergeCell ref="B35:G35"/>
    <mergeCell ref="H37:Q37"/>
    <mergeCell ref="A26:B31"/>
    <mergeCell ref="C26:X26"/>
    <mergeCell ref="C27:X27"/>
    <mergeCell ref="C28:X28"/>
    <mergeCell ref="C29:X29"/>
    <mergeCell ref="V24:X24"/>
    <mergeCell ref="A25:B25"/>
    <mergeCell ref="C25:H25"/>
    <mergeCell ref="I25:K25"/>
    <mergeCell ref="L25:X25"/>
    <mergeCell ref="A24:B24"/>
    <mergeCell ref="C24:H24"/>
    <mergeCell ref="I24:J24"/>
    <mergeCell ref="K24:R24"/>
    <mergeCell ref="S24:U2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A10:X10"/>
    <mergeCell ref="A11:B11"/>
    <mergeCell ref="C11:H11"/>
    <mergeCell ref="I11:J11"/>
    <mergeCell ref="K11:R11"/>
    <mergeCell ref="S11:U11"/>
    <mergeCell ref="V11:X11"/>
    <mergeCell ref="A6:D6"/>
    <mergeCell ref="E6:X6"/>
    <mergeCell ref="A7:D7"/>
    <mergeCell ref="E7:X7"/>
    <mergeCell ref="A8:D8"/>
    <mergeCell ref="E8:X8"/>
    <mergeCell ref="A1:B1"/>
    <mergeCell ref="A2:X2"/>
    <mergeCell ref="A4:D4"/>
    <mergeCell ref="E4:X4"/>
    <mergeCell ref="A5:D5"/>
    <mergeCell ref="E5:X5"/>
  </mergeCells>
  <printOptions horizontalCentered="1"/>
  <pageMargins left="0.7086614173228347" right="0.7086614173228347" top="0.73" bottom="0.54" header="0.31496062992125984" footer="0.31496062992125984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48"/>
  <sheetViews>
    <sheetView showGridLines="0" showZeros="0" view="pageBreakPreview" zoomScaleSheetLayoutView="100" zoomScalePageLayoutView="0" workbookViewId="0" topLeftCell="A11">
      <selection activeCell="AE23" sqref="AE23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20" ht="19.5" customHeight="1">
      <c r="A1" s="256" t="s">
        <v>86</v>
      </c>
      <c r="B1" s="257"/>
      <c r="C1" s="38" t="s">
        <v>99</v>
      </c>
      <c r="D1" s="79" t="s">
        <v>186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4" ht="2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96" t="s">
        <v>68</v>
      </c>
      <c r="B4" s="196"/>
      <c r="C4" s="196"/>
      <c r="D4" s="196"/>
      <c r="E4" s="253" t="s">
        <v>84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196" t="s">
        <v>60</v>
      </c>
      <c r="B5" s="196"/>
      <c r="C5" s="196"/>
      <c r="D5" s="196"/>
      <c r="E5" s="253" t="s">
        <v>158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196" t="s">
        <v>69</v>
      </c>
      <c r="B6" s="196"/>
      <c r="C6" s="196"/>
      <c r="D6" s="196"/>
      <c r="E6" s="253" t="s">
        <v>187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196" t="s">
        <v>70</v>
      </c>
      <c r="B7" s="196"/>
      <c r="C7" s="196"/>
      <c r="D7" s="196"/>
      <c r="E7" s="253" t="s">
        <v>188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5" customHeight="1">
      <c r="A8" s="196" t="s">
        <v>82</v>
      </c>
      <c r="B8" s="196"/>
      <c r="C8" s="196"/>
      <c r="D8" s="196"/>
      <c r="E8" s="253" t="s">
        <v>83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5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9.5" customHeight="1">
      <c r="A10" s="249" t="s">
        <v>73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13.5">
      <c r="A11" s="236" t="s">
        <v>1</v>
      </c>
      <c r="B11" s="236"/>
      <c r="C11" s="250" t="s">
        <v>97</v>
      </c>
      <c r="D11" s="251"/>
      <c r="E11" s="251"/>
      <c r="F11" s="251"/>
      <c r="G11" s="251"/>
      <c r="H11" s="252"/>
      <c r="I11" s="216" t="s">
        <v>54</v>
      </c>
      <c r="J11" s="218"/>
      <c r="K11" s="247" t="s">
        <v>185</v>
      </c>
      <c r="L11" s="247"/>
      <c r="M11" s="247"/>
      <c r="N11" s="247"/>
      <c r="O11" s="247"/>
      <c r="P11" s="247"/>
      <c r="Q11" s="247"/>
      <c r="R11" s="247"/>
      <c r="S11" s="216" t="s">
        <v>58</v>
      </c>
      <c r="T11" s="217"/>
      <c r="U11" s="218"/>
      <c r="V11" s="219" t="s">
        <v>61</v>
      </c>
      <c r="W11" s="220"/>
      <c r="X11" s="221"/>
    </row>
    <row r="12" spans="1:24" ht="42" customHeight="1">
      <c r="A12" s="236" t="s">
        <v>59</v>
      </c>
      <c r="B12" s="236"/>
      <c r="C12" s="268" t="s">
        <v>96</v>
      </c>
      <c r="D12" s="220"/>
      <c r="E12" s="220"/>
      <c r="F12" s="220"/>
      <c r="G12" s="220"/>
      <c r="H12" s="221"/>
      <c r="I12" s="216" t="s">
        <v>57</v>
      </c>
      <c r="J12" s="217"/>
      <c r="K12" s="218"/>
      <c r="L12" s="237" t="s">
        <v>184</v>
      </c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 ht="24.75" customHeight="1">
      <c r="A13" s="236" t="s">
        <v>64</v>
      </c>
      <c r="B13" s="236"/>
      <c r="C13" s="238"/>
      <c r="D13" s="239"/>
      <c r="E13" s="239"/>
      <c r="F13" s="239"/>
      <c r="G13" s="239"/>
      <c r="H13" s="239"/>
      <c r="I13" s="239"/>
      <c r="J13" s="240"/>
      <c r="K13" s="236" t="s">
        <v>55</v>
      </c>
      <c r="L13" s="236"/>
      <c r="M13" s="244"/>
      <c r="N13" s="244"/>
      <c r="O13" s="244"/>
      <c r="P13" s="244"/>
      <c r="Q13" s="244"/>
      <c r="R13" s="236" t="s">
        <v>56</v>
      </c>
      <c r="S13" s="236"/>
      <c r="T13" s="245"/>
      <c r="U13" s="246"/>
      <c r="V13" s="221" t="s">
        <v>53</v>
      </c>
      <c r="W13" s="247"/>
      <c r="X13" s="247"/>
    </row>
    <row r="14" spans="1:24" ht="24.75" customHeight="1">
      <c r="A14" s="236"/>
      <c r="B14" s="236"/>
      <c r="C14" s="241"/>
      <c r="D14" s="242"/>
      <c r="E14" s="242"/>
      <c r="F14" s="242"/>
      <c r="G14" s="242"/>
      <c r="H14" s="242"/>
      <c r="I14" s="242"/>
      <c r="J14" s="243"/>
      <c r="K14" s="236" t="s">
        <v>33</v>
      </c>
      <c r="L14" s="236"/>
      <c r="M14" s="244"/>
      <c r="N14" s="244"/>
      <c r="O14" s="244"/>
      <c r="P14" s="244"/>
      <c r="Q14" s="244"/>
      <c r="R14" s="248" t="s">
        <v>50</v>
      </c>
      <c r="S14" s="248"/>
      <c r="T14" s="244"/>
      <c r="U14" s="244"/>
      <c r="V14" s="244"/>
      <c r="W14" s="244"/>
      <c r="X14" s="244"/>
    </row>
    <row r="15" spans="1:24" ht="16.5" customHeight="1">
      <c r="A15" s="223" t="s">
        <v>63</v>
      </c>
      <c r="B15" s="224"/>
      <c r="C15" s="228" t="s">
        <v>65</v>
      </c>
      <c r="D15" s="229"/>
      <c r="E15" s="229"/>
      <c r="F15" s="230"/>
      <c r="G15" s="231" t="s">
        <v>75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4" ht="25.5" customHeight="1">
      <c r="A16" s="205"/>
      <c r="B16" s="225"/>
      <c r="C16" s="234" t="s">
        <v>66</v>
      </c>
      <c r="D16" s="234"/>
      <c r="E16" s="234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22.5" customHeight="1">
      <c r="A17" s="205"/>
      <c r="B17" s="225"/>
      <c r="C17" s="205" t="s">
        <v>67</v>
      </c>
      <c r="D17" s="206"/>
      <c r="E17" s="206"/>
      <c r="F17" s="207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3"/>
    </row>
    <row r="18" spans="1:24" ht="22.5" customHeight="1">
      <c r="A18" s="226"/>
      <c r="B18" s="227"/>
      <c r="C18" s="208"/>
      <c r="D18" s="209"/>
      <c r="E18" s="209"/>
      <c r="F18" s="210"/>
      <c r="G18" s="214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5"/>
    </row>
    <row r="19" spans="1:24" ht="28.5" customHeight="1">
      <c r="A19" s="278" t="s">
        <v>156</v>
      </c>
      <c r="B19" s="218"/>
      <c r="C19" s="292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4"/>
    </row>
    <row r="20" spans="1:24" ht="24.75" customHeight="1">
      <c r="A20" s="236" t="s">
        <v>123</v>
      </c>
      <c r="B20" s="236"/>
      <c r="C20" s="295" t="s">
        <v>124</v>
      </c>
      <c r="D20" s="296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8" t="s">
        <v>125</v>
      </c>
      <c r="Q20" s="299"/>
      <c r="R20" s="299"/>
      <c r="S20" s="299"/>
      <c r="T20" s="299"/>
      <c r="U20" s="299"/>
      <c r="V20" s="299"/>
      <c r="W20" s="299"/>
      <c r="X20" s="300"/>
    </row>
    <row r="21" spans="1:24" ht="24.75" customHeight="1">
      <c r="A21" s="236"/>
      <c r="B21" s="236"/>
      <c r="C21" s="295" t="s">
        <v>124</v>
      </c>
      <c r="D21" s="296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8" t="s">
        <v>126</v>
      </c>
      <c r="Q21" s="299"/>
      <c r="R21" s="299"/>
      <c r="S21" s="299"/>
      <c r="T21" s="299"/>
      <c r="U21" s="299"/>
      <c r="V21" s="299"/>
      <c r="W21" s="299"/>
      <c r="X21" s="300"/>
    </row>
    <row r="22" spans="1:24" ht="24.75" customHeight="1" thickBot="1">
      <c r="A22" s="236"/>
      <c r="B22" s="236"/>
      <c r="C22" s="295" t="s">
        <v>124</v>
      </c>
      <c r="D22" s="296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8" t="s">
        <v>126</v>
      </c>
      <c r="Q22" s="299"/>
      <c r="R22" s="299"/>
      <c r="S22" s="299"/>
      <c r="T22" s="299"/>
      <c r="U22" s="299"/>
      <c r="V22" s="299"/>
      <c r="W22" s="299"/>
      <c r="X22" s="300"/>
    </row>
    <row r="23" spans="1:24" ht="22.5" customHeight="1" thickBot="1">
      <c r="A23" s="281" t="s">
        <v>157</v>
      </c>
      <c r="B23" s="281"/>
      <c r="C23" s="282"/>
      <c r="D23" s="288"/>
      <c r="E23" s="289"/>
      <c r="F23" s="159" t="s">
        <v>130</v>
      </c>
      <c r="G23" s="159" t="s">
        <v>131</v>
      </c>
      <c r="H23" s="290">
        <v>1500</v>
      </c>
      <c r="I23" s="290"/>
      <c r="J23" s="290"/>
      <c r="K23" s="160" t="s">
        <v>31</v>
      </c>
      <c r="L23" s="159" t="s">
        <v>132</v>
      </c>
      <c r="M23" s="291">
        <f>D23*H23</f>
        <v>0</v>
      </c>
      <c r="N23" s="291"/>
      <c r="O23" s="291"/>
      <c r="P23" s="159" t="s">
        <v>31</v>
      </c>
      <c r="Q23" s="161"/>
      <c r="R23" s="161"/>
      <c r="S23" s="162"/>
      <c r="T23" s="159"/>
      <c r="U23" s="159"/>
      <c r="V23" s="159"/>
      <c r="W23" s="159"/>
      <c r="X23" s="163"/>
    </row>
    <row r="24" spans="1:24" ht="28.5" customHeight="1">
      <c r="A24" s="216" t="s">
        <v>85</v>
      </c>
      <c r="B24" s="217"/>
      <c r="C24" s="218"/>
      <c r="D24" s="219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1"/>
    </row>
    <row r="25" spans="1:24" ht="6" customHeight="1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7.5" customHeight="1">
      <c r="A26" s="4"/>
      <c r="B26" s="4"/>
      <c r="C26" s="4"/>
      <c r="D26" s="7"/>
      <c r="E26" s="7"/>
      <c r="F26" s="7"/>
      <c r="G26" s="7"/>
      <c r="H26" s="7"/>
      <c r="I26" s="7"/>
      <c r="J26" s="7"/>
      <c r="K26" s="222" t="s">
        <v>35</v>
      </c>
      <c r="L26" s="222"/>
      <c r="M26" s="222"/>
      <c r="N26" s="33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1:14" ht="6" customHeight="1">
      <c r="K27" s="222"/>
      <c r="L27" s="222"/>
      <c r="M27" s="222"/>
      <c r="N27" s="13"/>
    </row>
    <row r="28" spans="11:14" ht="7.5" customHeight="1">
      <c r="K28" s="13"/>
      <c r="L28" s="13"/>
      <c r="M28" s="13"/>
      <c r="N28" s="13"/>
    </row>
    <row r="29" spans="1:24" ht="18.75" customHeight="1">
      <c r="A29" s="196" t="str">
        <f>A11</f>
        <v>行事名</v>
      </c>
      <c r="B29" s="196"/>
      <c r="C29" s="302" t="str">
        <f>C11</f>
        <v>近畿小学生交流会</v>
      </c>
      <c r="D29" s="302"/>
      <c r="E29" s="302"/>
      <c r="F29" s="302"/>
      <c r="G29" s="302"/>
      <c r="H29" s="302"/>
      <c r="I29" s="196" t="str">
        <f>I11</f>
        <v>期日</v>
      </c>
      <c r="J29" s="196"/>
      <c r="K29" s="195" t="str">
        <f>K11</f>
        <v>平成２４年７月２９日(日）</v>
      </c>
      <c r="L29" s="195"/>
      <c r="M29" s="195"/>
      <c r="N29" s="195"/>
      <c r="O29" s="195"/>
      <c r="P29" s="195"/>
      <c r="Q29" s="195"/>
      <c r="R29" s="195"/>
      <c r="S29" s="196" t="str">
        <f>S11</f>
        <v>集合時間</v>
      </c>
      <c r="T29" s="196"/>
      <c r="U29" s="196"/>
      <c r="V29" s="195" t="str">
        <f>V11</f>
        <v>８時１５分</v>
      </c>
      <c r="W29" s="195"/>
      <c r="X29" s="195"/>
    </row>
    <row r="30" spans="1:24" ht="43.5" customHeight="1">
      <c r="A30" s="196" t="str">
        <f>A12</f>
        <v>会場</v>
      </c>
      <c r="B30" s="201"/>
      <c r="C30" s="301" t="str">
        <f>$C$12</f>
        <v>万博記念陸上競技場
吹田市千里万博公園5－2
06-6876-1131</v>
      </c>
      <c r="D30" s="254"/>
      <c r="E30" s="254"/>
      <c r="F30" s="254"/>
      <c r="G30" s="254"/>
      <c r="H30" s="255"/>
      <c r="I30" s="204" t="str">
        <f>I12</f>
        <v>集合場所</v>
      </c>
      <c r="J30" s="196"/>
      <c r="K30" s="196"/>
      <c r="L30" s="198" t="str">
        <f>L12</f>
        <v>万博記念陸上競技場　正面玄関</v>
      </c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</row>
    <row r="31" spans="1:24" ht="15" customHeight="1">
      <c r="A31" s="199" t="s">
        <v>76</v>
      </c>
      <c r="B31" s="196"/>
      <c r="C31" s="185" t="s">
        <v>77</v>
      </c>
      <c r="D31" s="185"/>
      <c r="E31" s="185"/>
      <c r="F31" s="185"/>
      <c r="G31" s="185"/>
      <c r="H31" s="185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</row>
    <row r="32" spans="1:24" ht="15" customHeight="1">
      <c r="A32" s="196"/>
      <c r="B32" s="196"/>
      <c r="C32" s="185" t="s">
        <v>78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1:24" ht="15" customHeight="1">
      <c r="A33" s="196"/>
      <c r="B33" s="196"/>
      <c r="C33" s="185" t="s">
        <v>79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</row>
    <row r="34" spans="1:24" ht="15" customHeight="1">
      <c r="A34" s="196"/>
      <c r="B34" s="196"/>
      <c r="C34" s="185" t="s">
        <v>88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1:24" ht="15" customHeight="1">
      <c r="A35" s="196"/>
      <c r="B35" s="196"/>
      <c r="C35" s="185" t="s">
        <v>80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</row>
    <row r="36" spans="1:24" ht="15" customHeight="1">
      <c r="A36" s="196"/>
      <c r="B36" s="196"/>
      <c r="C36" s="186" t="s">
        <v>81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</row>
    <row r="37" spans="11:14" ht="13.5">
      <c r="K37" s="13"/>
      <c r="L37" s="13"/>
      <c r="M37" s="13"/>
      <c r="N37" s="13"/>
    </row>
    <row r="38" spans="1:24" ht="9" customHeight="1">
      <c r="A38" s="23"/>
      <c r="B38" s="24"/>
      <c r="C38" s="24"/>
      <c r="D38" s="17"/>
      <c r="E38" s="17"/>
      <c r="F38" s="17"/>
      <c r="G38" s="17"/>
      <c r="H38" s="17"/>
      <c r="I38" s="17"/>
      <c r="J38" s="17"/>
      <c r="K38" s="15"/>
      <c r="L38" s="15"/>
      <c r="M38" s="15"/>
      <c r="N38" s="15"/>
      <c r="O38" s="17"/>
      <c r="P38" s="17"/>
      <c r="Q38" s="17"/>
      <c r="R38" s="17"/>
      <c r="S38" s="17"/>
      <c r="T38" s="17"/>
      <c r="U38" s="17"/>
      <c r="V38" s="17"/>
      <c r="W38" s="17"/>
      <c r="X38" s="18"/>
    </row>
    <row r="39" spans="1:24" ht="21">
      <c r="A39" s="187" t="s">
        <v>36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9"/>
    </row>
    <row r="40" spans="1:24" ht="13.5">
      <c r="A40" s="20">
        <f>$D$13</f>
        <v>0</v>
      </c>
      <c r="B40" s="190">
        <f>$C$13</f>
        <v>0</v>
      </c>
      <c r="C40" s="190"/>
      <c r="D40" s="190"/>
      <c r="E40" s="190"/>
      <c r="F40" s="190"/>
      <c r="G40" s="190"/>
      <c r="H40" s="16" t="s">
        <v>37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</row>
    <row r="41" spans="1:24" ht="10.5" customHeight="1">
      <c r="A41" s="25"/>
      <c r="B41" s="26"/>
      <c r="C41" s="26"/>
      <c r="D41" s="26"/>
      <c r="E41" s="26"/>
      <c r="F41" s="26"/>
      <c r="G41" s="26"/>
      <c r="H41" s="26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</row>
    <row r="42" spans="1:24" ht="27" customHeight="1">
      <c r="A42" s="27"/>
      <c r="B42" s="8"/>
      <c r="C42" s="9"/>
      <c r="D42" s="10"/>
      <c r="E42" s="10"/>
      <c r="F42" s="10"/>
      <c r="G42" s="10"/>
      <c r="H42" s="191" t="s">
        <v>136</v>
      </c>
      <c r="I42" s="192"/>
      <c r="J42" s="287"/>
      <c r="K42" s="192"/>
      <c r="L42" s="192"/>
      <c r="M42" s="192"/>
      <c r="N42" s="192"/>
      <c r="O42" s="192"/>
      <c r="P42" s="192" t="s">
        <v>137</v>
      </c>
      <c r="Q42" s="193"/>
      <c r="R42" s="58"/>
      <c r="S42" s="58"/>
      <c r="T42" s="21"/>
      <c r="U42" s="21"/>
      <c r="V42" s="21"/>
      <c r="W42" s="21"/>
      <c r="X42" s="22"/>
    </row>
    <row r="43" spans="1:24" ht="12" customHeight="1">
      <c r="A43" s="27"/>
      <c r="B43" s="8"/>
      <c r="C43" s="9"/>
      <c r="D43" s="10"/>
      <c r="E43" s="10"/>
      <c r="F43" s="10"/>
      <c r="G43" s="10"/>
      <c r="H43" s="5"/>
      <c r="I43" s="5"/>
      <c r="J43" s="5"/>
      <c r="K43" s="5"/>
      <c r="L43" s="5"/>
      <c r="M43" s="5"/>
      <c r="N43" s="12"/>
      <c r="O43" s="12"/>
      <c r="P43" s="12"/>
      <c r="Q43" s="12"/>
      <c r="R43" s="12"/>
      <c r="S43" s="12"/>
      <c r="T43" s="21"/>
      <c r="U43" s="21"/>
      <c r="V43" s="21"/>
      <c r="W43" s="21"/>
      <c r="X43" s="22"/>
    </row>
    <row r="44" spans="1:24" ht="13.5">
      <c r="A44" s="31" t="s">
        <v>155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32"/>
    </row>
    <row r="45" spans="1:24" ht="13.5">
      <c r="A45" s="31" t="s">
        <v>48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32"/>
    </row>
    <row r="46" spans="1:24" ht="13.5">
      <c r="A46" s="20"/>
      <c r="B46" s="9"/>
      <c r="C46" s="9"/>
      <c r="D46" s="9"/>
      <c r="E46" s="9" t="s">
        <v>38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28"/>
    </row>
    <row r="47" spans="1:24" ht="13.5">
      <c r="A47" s="20"/>
      <c r="B47" s="9"/>
      <c r="C47" s="9"/>
      <c r="D47" s="9"/>
      <c r="E47" s="9" t="s">
        <v>39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28"/>
    </row>
    <row r="48" spans="1:24" ht="19.5" customHeight="1">
      <c r="A48" s="29"/>
      <c r="B48" s="30"/>
      <c r="C48" s="3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9"/>
    </row>
  </sheetData>
  <sheetProtection/>
  <mergeCells count="82">
    <mergeCell ref="H42:I42"/>
    <mergeCell ref="J42:O42"/>
    <mergeCell ref="P42:Q42"/>
    <mergeCell ref="C36:X36"/>
    <mergeCell ref="A39:X39"/>
    <mergeCell ref="B40:G40"/>
    <mergeCell ref="A31:B36"/>
    <mergeCell ref="C31:X31"/>
    <mergeCell ref="C32:X32"/>
    <mergeCell ref="C33:X33"/>
    <mergeCell ref="C34:X34"/>
    <mergeCell ref="I29:J29"/>
    <mergeCell ref="K29:R29"/>
    <mergeCell ref="S29:U29"/>
    <mergeCell ref="V29:X29"/>
    <mergeCell ref="C35:X35"/>
    <mergeCell ref="A30:B30"/>
    <mergeCell ref="C30:H30"/>
    <mergeCell ref="I30:K30"/>
    <mergeCell ref="L30:X30"/>
    <mergeCell ref="A15:B18"/>
    <mergeCell ref="C15:F15"/>
    <mergeCell ref="G15:X15"/>
    <mergeCell ref="C16:F16"/>
    <mergeCell ref="G16:X16"/>
    <mergeCell ref="C17:F18"/>
    <mergeCell ref="G17:X18"/>
    <mergeCell ref="A24:C24"/>
    <mergeCell ref="D24:X24"/>
    <mergeCell ref="K26:M27"/>
    <mergeCell ref="A29:B29"/>
    <mergeCell ref="C29:H29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A10:X10"/>
    <mergeCell ref="A11:B11"/>
    <mergeCell ref="C11:H11"/>
    <mergeCell ref="I11:J11"/>
    <mergeCell ref="K11:R11"/>
    <mergeCell ref="S11:U11"/>
    <mergeCell ref="V11:X11"/>
    <mergeCell ref="A6:D6"/>
    <mergeCell ref="E6:X6"/>
    <mergeCell ref="A7:D7"/>
    <mergeCell ref="E7:X7"/>
    <mergeCell ref="A8:D8"/>
    <mergeCell ref="E8:X8"/>
    <mergeCell ref="A1:B1"/>
    <mergeCell ref="A2:X2"/>
    <mergeCell ref="A4:D4"/>
    <mergeCell ref="E4:X4"/>
    <mergeCell ref="A5:D5"/>
    <mergeCell ref="E5:X5"/>
    <mergeCell ref="A23:C23"/>
    <mergeCell ref="D23:E23"/>
    <mergeCell ref="H23:J23"/>
    <mergeCell ref="M23:O23"/>
    <mergeCell ref="A19:B19"/>
    <mergeCell ref="C19:X19"/>
    <mergeCell ref="A20:B22"/>
    <mergeCell ref="C20:D20"/>
    <mergeCell ref="E20:O20"/>
    <mergeCell ref="P20:X20"/>
    <mergeCell ref="C21:D21"/>
    <mergeCell ref="E21:O21"/>
    <mergeCell ref="P21:X21"/>
    <mergeCell ref="C22:D22"/>
    <mergeCell ref="E22:O22"/>
    <mergeCell ref="P22:X22"/>
  </mergeCells>
  <printOptions horizontalCentered="1"/>
  <pageMargins left="0.7086614173228347" right="0.7086614173228347" top="0.39" bottom="0.41" header="0.31496062992125984" footer="0.31496062992125984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1"/>
  <sheetViews>
    <sheetView showGridLines="0" showZeros="0" view="pageBreakPreview" zoomScaleSheetLayoutView="100" zoomScalePageLayoutView="0" workbookViewId="0" topLeftCell="A1">
      <selection activeCell="AC14" sqref="AC14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24" ht="19.5" customHeight="1">
      <c r="A1" s="256" t="s">
        <v>86</v>
      </c>
      <c r="B1" s="257"/>
      <c r="C1" s="177" t="s">
        <v>291</v>
      </c>
      <c r="D1" s="38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/>
    </row>
    <row r="2" spans="1:24" ht="21">
      <c r="A2" s="314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315"/>
    </row>
    <row r="3" spans="1:24" ht="11.25" customHeight="1">
      <c r="A3" s="166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67"/>
    </row>
    <row r="4" spans="1:24" ht="15" customHeight="1">
      <c r="A4" s="196" t="s">
        <v>68</v>
      </c>
      <c r="B4" s="196"/>
      <c r="C4" s="196"/>
      <c r="D4" s="196"/>
      <c r="E4" s="253" t="s">
        <v>84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196" t="s">
        <v>17</v>
      </c>
      <c r="B5" s="196"/>
      <c r="C5" s="196"/>
      <c r="D5" s="196"/>
      <c r="E5" s="253" t="s">
        <v>292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196" t="s">
        <v>69</v>
      </c>
      <c r="B6" s="196"/>
      <c r="C6" s="196"/>
      <c r="D6" s="196"/>
      <c r="E6" s="253" t="s">
        <v>293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196" t="s">
        <v>70</v>
      </c>
      <c r="B7" s="196"/>
      <c r="C7" s="196"/>
      <c r="D7" s="196"/>
      <c r="E7" s="253" t="s">
        <v>294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5" customHeight="1">
      <c r="A8" s="196" t="s">
        <v>82</v>
      </c>
      <c r="B8" s="196"/>
      <c r="C8" s="196"/>
      <c r="D8" s="196"/>
      <c r="E8" s="253" t="s">
        <v>83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15" customHeight="1">
      <c r="A9" s="16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169"/>
    </row>
    <row r="10" spans="1:24" ht="19.5" customHeight="1">
      <c r="A10" s="309" t="s">
        <v>73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310"/>
    </row>
    <row r="11" spans="1:24" ht="30" customHeight="1">
      <c r="A11" s="236" t="s">
        <v>1</v>
      </c>
      <c r="B11" s="236"/>
      <c r="C11" s="250" t="s">
        <v>295</v>
      </c>
      <c r="D11" s="251"/>
      <c r="E11" s="251"/>
      <c r="F11" s="251"/>
      <c r="G11" s="251"/>
      <c r="H11" s="252"/>
      <c r="I11" s="216" t="s">
        <v>54</v>
      </c>
      <c r="J11" s="218"/>
      <c r="K11" s="247" t="s">
        <v>296</v>
      </c>
      <c r="L11" s="247"/>
      <c r="M11" s="247"/>
      <c r="N11" s="247"/>
      <c r="O11" s="247"/>
      <c r="P11" s="247"/>
      <c r="Q11" s="247"/>
      <c r="R11" s="247"/>
      <c r="S11" s="216" t="s">
        <v>58</v>
      </c>
      <c r="T11" s="217"/>
      <c r="U11" s="218"/>
      <c r="V11" s="311" t="s">
        <v>297</v>
      </c>
      <c r="W11" s="312"/>
      <c r="X11" s="313"/>
    </row>
    <row r="12" spans="1:24" ht="42" customHeight="1">
      <c r="A12" s="236" t="s">
        <v>59</v>
      </c>
      <c r="B12" s="236"/>
      <c r="C12" s="268" t="s">
        <v>96</v>
      </c>
      <c r="D12" s="220"/>
      <c r="E12" s="220"/>
      <c r="F12" s="220"/>
      <c r="G12" s="220"/>
      <c r="H12" s="221"/>
      <c r="I12" s="216" t="s">
        <v>57</v>
      </c>
      <c r="J12" s="217"/>
      <c r="K12" s="218"/>
      <c r="L12" s="237" t="s">
        <v>184</v>
      </c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 ht="24.75" customHeight="1">
      <c r="A13" s="236" t="s">
        <v>64</v>
      </c>
      <c r="B13" s="236"/>
      <c r="C13" s="238"/>
      <c r="D13" s="239"/>
      <c r="E13" s="239"/>
      <c r="F13" s="239"/>
      <c r="G13" s="239"/>
      <c r="H13" s="239"/>
      <c r="I13" s="239"/>
      <c r="J13" s="240"/>
      <c r="K13" s="236" t="s">
        <v>55</v>
      </c>
      <c r="L13" s="236"/>
      <c r="M13" s="244"/>
      <c r="N13" s="244"/>
      <c r="O13" s="244"/>
      <c r="P13" s="244"/>
      <c r="Q13" s="244"/>
      <c r="R13" s="236" t="s">
        <v>56</v>
      </c>
      <c r="S13" s="236"/>
      <c r="T13" s="245"/>
      <c r="U13" s="246"/>
      <c r="V13" s="221" t="s">
        <v>53</v>
      </c>
      <c r="W13" s="247"/>
      <c r="X13" s="247"/>
    </row>
    <row r="14" spans="1:24" ht="24.75" customHeight="1">
      <c r="A14" s="236"/>
      <c r="B14" s="236"/>
      <c r="C14" s="241"/>
      <c r="D14" s="242"/>
      <c r="E14" s="242"/>
      <c r="F14" s="242"/>
      <c r="G14" s="242"/>
      <c r="H14" s="242"/>
      <c r="I14" s="242"/>
      <c r="J14" s="243"/>
      <c r="K14" s="236" t="s">
        <v>33</v>
      </c>
      <c r="L14" s="236"/>
      <c r="M14" s="244"/>
      <c r="N14" s="244"/>
      <c r="O14" s="244"/>
      <c r="P14" s="244"/>
      <c r="Q14" s="244"/>
      <c r="R14" s="248" t="s">
        <v>50</v>
      </c>
      <c r="S14" s="248"/>
      <c r="T14" s="244"/>
      <c r="U14" s="244"/>
      <c r="V14" s="244"/>
      <c r="W14" s="244"/>
      <c r="X14" s="244"/>
    </row>
    <row r="15" spans="1:24" ht="16.5" customHeight="1">
      <c r="A15" s="223" t="s">
        <v>63</v>
      </c>
      <c r="B15" s="224"/>
      <c r="C15" s="228" t="s">
        <v>65</v>
      </c>
      <c r="D15" s="229"/>
      <c r="E15" s="229"/>
      <c r="F15" s="230"/>
      <c r="G15" s="231" t="s">
        <v>299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4" ht="25.5" customHeight="1">
      <c r="A16" s="205"/>
      <c r="B16" s="225"/>
      <c r="C16" s="234" t="s">
        <v>66</v>
      </c>
      <c r="D16" s="234"/>
      <c r="E16" s="234"/>
      <c r="F16" s="234"/>
      <c r="G16" s="170"/>
      <c r="H16" s="171"/>
      <c r="I16" s="171"/>
      <c r="J16" s="171"/>
      <c r="K16" s="171"/>
      <c r="L16" s="171"/>
      <c r="M16" s="172"/>
      <c r="N16" s="305" t="s">
        <v>298</v>
      </c>
      <c r="O16" s="306"/>
      <c r="P16" s="173"/>
      <c r="Q16" s="173"/>
      <c r="R16" s="173"/>
      <c r="S16" s="173"/>
      <c r="T16" s="173"/>
      <c r="U16" s="173"/>
      <c r="V16" s="173"/>
      <c r="W16" s="173"/>
      <c r="X16" s="178"/>
    </row>
    <row r="17" spans="1:24" ht="22.5" customHeight="1">
      <c r="A17" s="226"/>
      <c r="B17" s="227"/>
      <c r="C17" s="226" t="s">
        <v>67</v>
      </c>
      <c r="D17" s="209"/>
      <c r="E17" s="209"/>
      <c r="F17" s="210"/>
      <c r="G17" s="174"/>
      <c r="H17" s="175"/>
      <c r="I17" s="175"/>
      <c r="J17" s="175"/>
      <c r="K17" s="175"/>
      <c r="L17" s="175"/>
      <c r="M17" s="176"/>
      <c r="N17" s="307"/>
      <c r="O17" s="308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56.25" customHeight="1">
      <c r="A18" s="208" t="s">
        <v>85</v>
      </c>
      <c r="B18" s="209"/>
      <c r="C18" s="210"/>
      <c r="D18" s="303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304"/>
    </row>
    <row r="19" spans="1:24" ht="9.75" customHeight="1">
      <c r="A19" s="86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7.5" customHeight="1">
      <c r="A20" s="4"/>
      <c r="B20" s="4"/>
      <c r="C20" s="4"/>
      <c r="D20" s="7"/>
      <c r="E20" s="7"/>
      <c r="F20" s="7"/>
      <c r="G20" s="7"/>
      <c r="H20" s="7"/>
      <c r="I20" s="7"/>
      <c r="J20" s="7"/>
      <c r="K20" s="222" t="s">
        <v>35</v>
      </c>
      <c r="L20" s="222"/>
      <c r="M20" s="222"/>
      <c r="N20" s="33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1:14" ht="6" customHeight="1">
      <c r="K21" s="222"/>
      <c r="L21" s="222"/>
      <c r="M21" s="222"/>
      <c r="N21" s="85"/>
    </row>
    <row r="22" spans="11:14" ht="13.5">
      <c r="K22" s="85"/>
      <c r="L22" s="85"/>
      <c r="M22" s="85"/>
      <c r="N22" s="85"/>
    </row>
    <row r="23" spans="1:24" ht="33" customHeight="1">
      <c r="A23" s="196" t="str">
        <f>A11</f>
        <v>行事名</v>
      </c>
      <c r="B23" s="201"/>
      <c r="C23" s="202" t="str">
        <f>$C$11</f>
        <v>万博ナイター
陸上競技大会</v>
      </c>
      <c r="D23" s="203"/>
      <c r="E23" s="203"/>
      <c r="F23" s="203"/>
      <c r="G23" s="203"/>
      <c r="H23" s="203"/>
      <c r="I23" s="204" t="str">
        <f>I11</f>
        <v>期日</v>
      </c>
      <c r="J23" s="196"/>
      <c r="K23" s="195" t="str">
        <f>K11</f>
        <v>平成２４年８月２日(木）</v>
      </c>
      <c r="L23" s="195"/>
      <c r="M23" s="195"/>
      <c r="N23" s="195"/>
      <c r="O23" s="195"/>
      <c r="P23" s="195"/>
      <c r="Q23" s="195"/>
      <c r="R23" s="195"/>
      <c r="S23" s="196" t="str">
        <f>S11</f>
        <v>集合時間</v>
      </c>
      <c r="T23" s="196"/>
      <c r="U23" s="196"/>
      <c r="V23" s="195" t="str">
        <f>V11</f>
        <v>１２時１５分</v>
      </c>
      <c r="W23" s="195"/>
      <c r="X23" s="195"/>
    </row>
    <row r="24" spans="1:24" ht="43.5" customHeight="1">
      <c r="A24" s="196" t="str">
        <f>A12</f>
        <v>会場</v>
      </c>
      <c r="B24" s="196"/>
      <c r="C24" s="197" t="str">
        <f>$C$12</f>
        <v>万博記念陸上競技場
吹田市千里万博公園5－2
06-6876-1131</v>
      </c>
      <c r="D24" s="186"/>
      <c r="E24" s="186"/>
      <c r="F24" s="186"/>
      <c r="G24" s="186"/>
      <c r="H24" s="186"/>
      <c r="I24" s="196" t="str">
        <f>I12</f>
        <v>集合場所</v>
      </c>
      <c r="J24" s="196"/>
      <c r="K24" s="196"/>
      <c r="L24" s="198" t="str">
        <f>L12</f>
        <v>万博記念陸上競技場　正面玄関</v>
      </c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ht="15" customHeight="1">
      <c r="A25" s="199" t="s">
        <v>76</v>
      </c>
      <c r="B25" s="196"/>
      <c r="C25" s="200" t="s">
        <v>77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ht="15" customHeight="1">
      <c r="A26" s="196"/>
      <c r="B26" s="196"/>
      <c r="C26" s="185" t="s">
        <v>78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1:24" ht="15" customHeight="1">
      <c r="A27" s="196"/>
      <c r="B27" s="196"/>
      <c r="C27" s="185" t="s">
        <v>79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</row>
    <row r="28" spans="1:24" ht="15" customHeight="1">
      <c r="A28" s="196"/>
      <c r="B28" s="196"/>
      <c r="C28" s="185" t="s">
        <v>88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1:24" ht="15" customHeight="1">
      <c r="A29" s="196"/>
      <c r="B29" s="196"/>
      <c r="C29" s="186" t="s">
        <v>300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</row>
    <row r="30" spans="11:14" ht="13.5">
      <c r="K30" s="85"/>
      <c r="L30" s="85"/>
      <c r="M30" s="85"/>
      <c r="N30" s="85"/>
    </row>
    <row r="31" spans="1:24" ht="9" customHeight="1">
      <c r="A31" s="23"/>
      <c r="B31" s="24"/>
      <c r="C31" s="24"/>
      <c r="D31" s="17"/>
      <c r="E31" s="17"/>
      <c r="F31" s="17"/>
      <c r="G31" s="17"/>
      <c r="H31" s="17"/>
      <c r="I31" s="17"/>
      <c r="J31" s="17"/>
      <c r="K31" s="88"/>
      <c r="L31" s="88"/>
      <c r="M31" s="88"/>
      <c r="N31" s="88"/>
      <c r="O31" s="17"/>
      <c r="P31" s="17"/>
      <c r="Q31" s="17"/>
      <c r="R31" s="17"/>
      <c r="S31" s="17"/>
      <c r="T31" s="17"/>
      <c r="U31" s="17"/>
      <c r="V31" s="17"/>
      <c r="W31" s="17"/>
      <c r="X31" s="18"/>
    </row>
    <row r="32" spans="1:24" ht="21">
      <c r="A32" s="187" t="s">
        <v>36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9"/>
    </row>
    <row r="33" spans="1:24" ht="19.5" customHeight="1">
      <c r="A33" s="20">
        <f>$D$13</f>
        <v>0</v>
      </c>
      <c r="B33" s="190">
        <f>$C$13</f>
        <v>0</v>
      </c>
      <c r="C33" s="190"/>
      <c r="D33" s="190"/>
      <c r="E33" s="190"/>
      <c r="F33" s="190"/>
      <c r="G33" s="190"/>
      <c r="H33" s="16" t="s">
        <v>37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1:24" ht="16.5" customHeight="1">
      <c r="A34" s="25"/>
      <c r="B34" s="26"/>
      <c r="C34" s="26"/>
      <c r="D34" s="26"/>
      <c r="E34" s="26"/>
      <c r="F34" s="26"/>
      <c r="G34" s="26"/>
      <c r="H34" s="2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1:24" ht="27" customHeight="1">
      <c r="A35" s="27"/>
      <c r="B35" s="8"/>
      <c r="C35" s="9"/>
      <c r="D35" s="10"/>
      <c r="E35" s="10"/>
      <c r="F35" s="10"/>
      <c r="G35" s="10"/>
      <c r="H35" s="191" t="s">
        <v>74</v>
      </c>
      <c r="I35" s="192"/>
      <c r="J35" s="192"/>
      <c r="K35" s="192"/>
      <c r="L35" s="192"/>
      <c r="M35" s="192"/>
      <c r="N35" s="192"/>
      <c r="O35" s="192"/>
      <c r="P35" s="192"/>
      <c r="Q35" s="193"/>
      <c r="R35" s="89"/>
      <c r="S35" s="89"/>
      <c r="T35" s="21"/>
      <c r="U35" s="21"/>
      <c r="V35" s="21"/>
      <c r="W35" s="21"/>
      <c r="X35" s="22"/>
    </row>
    <row r="36" spans="1:24" ht="12" customHeight="1">
      <c r="A36" s="27"/>
      <c r="B36" s="8"/>
      <c r="C36" s="9"/>
      <c r="D36" s="10"/>
      <c r="E36" s="10"/>
      <c r="F36" s="10"/>
      <c r="G36" s="10"/>
      <c r="H36" s="5"/>
      <c r="I36" s="5"/>
      <c r="J36" s="5"/>
      <c r="K36" s="5"/>
      <c r="L36" s="5"/>
      <c r="M36" s="5"/>
      <c r="N36" s="89"/>
      <c r="O36" s="89"/>
      <c r="P36" s="89"/>
      <c r="Q36" s="89"/>
      <c r="R36" s="89"/>
      <c r="S36" s="89"/>
      <c r="T36" s="21"/>
      <c r="U36" s="21"/>
      <c r="V36" s="21"/>
      <c r="W36" s="21"/>
      <c r="X36" s="22"/>
    </row>
    <row r="37" spans="1:24" ht="19.5" customHeight="1">
      <c r="A37" s="31" t="s">
        <v>49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32"/>
    </row>
    <row r="38" spans="1:24" ht="19.5" customHeight="1">
      <c r="A38" s="31" t="s">
        <v>48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32"/>
    </row>
    <row r="39" spans="1:24" ht="19.5" customHeight="1">
      <c r="A39" s="20"/>
      <c r="B39" s="9"/>
      <c r="C39" s="9"/>
      <c r="D39" s="9"/>
      <c r="E39" s="9" t="s">
        <v>38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28"/>
    </row>
    <row r="40" spans="1:24" ht="19.5" customHeight="1">
      <c r="A40" s="20"/>
      <c r="B40" s="9"/>
      <c r="C40" s="9"/>
      <c r="D40" s="9"/>
      <c r="E40" s="9" t="s">
        <v>39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8"/>
    </row>
    <row r="41" spans="1:24" ht="19.5" customHeight="1">
      <c r="A41" s="29"/>
      <c r="B41" s="30"/>
      <c r="C41" s="30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9"/>
    </row>
  </sheetData>
  <sheetProtection/>
  <mergeCells count="62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A18:C18"/>
    <mergeCell ref="D18:X18"/>
    <mergeCell ref="N16:O17"/>
    <mergeCell ref="C17:F17"/>
    <mergeCell ref="A15:B17"/>
    <mergeCell ref="C15:F15"/>
    <mergeCell ref="G15:X15"/>
    <mergeCell ref="C16:F16"/>
    <mergeCell ref="K20:M21"/>
    <mergeCell ref="A23:B23"/>
    <mergeCell ref="C23:H23"/>
    <mergeCell ref="I23:J23"/>
    <mergeCell ref="K23:R23"/>
    <mergeCell ref="S23:U23"/>
    <mergeCell ref="C29:X29"/>
    <mergeCell ref="A32:X32"/>
    <mergeCell ref="B33:G33"/>
    <mergeCell ref="H35:Q35"/>
    <mergeCell ref="V23:X23"/>
    <mergeCell ref="A24:B24"/>
    <mergeCell ref="C24:H24"/>
    <mergeCell ref="I24:K24"/>
    <mergeCell ref="L24:X24"/>
    <mergeCell ref="A25:B29"/>
    <mergeCell ref="C25:X25"/>
    <mergeCell ref="C26:X26"/>
    <mergeCell ref="C27:X27"/>
    <mergeCell ref="C28:X28"/>
  </mergeCells>
  <printOptions horizontalCentered="1"/>
  <pageMargins left="0.7086614173228347" right="0.7086614173228347" top="0.53" bottom="0.45" header="0.31496062992125984" footer="0.31496062992125984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X43"/>
  <sheetViews>
    <sheetView showGridLines="0" showZeros="0" view="pageBreakPreview" zoomScaleSheetLayoutView="100" zoomScalePageLayoutView="0" workbookViewId="0" topLeftCell="A1">
      <selection activeCell="S35" sqref="S35"/>
    </sheetView>
  </sheetViews>
  <sheetFormatPr defaultColWidth="3.57421875" defaultRowHeight="19.5" customHeight="1"/>
  <cols>
    <col min="1" max="3" width="3.57421875" style="1" customWidth="1"/>
    <col min="4" max="16384" width="3.57421875" style="2" customWidth="1"/>
  </cols>
  <sheetData>
    <row r="1" spans="1:4" ht="19.5" customHeight="1">
      <c r="A1" s="256" t="s">
        <v>86</v>
      </c>
      <c r="B1" s="257"/>
      <c r="C1" s="38" t="s">
        <v>119</v>
      </c>
      <c r="D1" s="39"/>
    </row>
    <row r="2" spans="1:24" ht="2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96" t="s">
        <v>68</v>
      </c>
      <c r="B4" s="196"/>
      <c r="C4" s="196"/>
      <c r="D4" s="196"/>
      <c r="E4" s="253" t="s">
        <v>84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</row>
    <row r="5" spans="1:24" ht="15" customHeight="1">
      <c r="A5" s="196" t="s">
        <v>60</v>
      </c>
      <c r="B5" s="196"/>
      <c r="C5" s="196"/>
      <c r="D5" s="196"/>
      <c r="E5" s="253" t="s">
        <v>87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ht="15" customHeight="1">
      <c r="A6" s="196" t="s">
        <v>69</v>
      </c>
      <c r="B6" s="196"/>
      <c r="C6" s="196"/>
      <c r="D6" s="196"/>
      <c r="E6" s="253" t="s">
        <v>190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</row>
    <row r="7" spans="1:24" ht="15" customHeight="1">
      <c r="A7" s="196" t="s">
        <v>70</v>
      </c>
      <c r="B7" s="196"/>
      <c r="C7" s="196"/>
      <c r="D7" s="196"/>
      <c r="E7" s="253" t="s">
        <v>191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/>
    </row>
    <row r="8" spans="1:24" ht="15" customHeight="1">
      <c r="A8" s="196" t="s">
        <v>82</v>
      </c>
      <c r="B8" s="196"/>
      <c r="C8" s="196"/>
      <c r="D8" s="196"/>
      <c r="E8" s="253" t="s">
        <v>83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5"/>
    </row>
    <row r="9" spans="1:24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9.5" customHeight="1">
      <c r="A10" s="249" t="s">
        <v>73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30" customHeight="1">
      <c r="A11" s="236" t="s">
        <v>1</v>
      </c>
      <c r="B11" s="236"/>
      <c r="C11" s="250" t="s">
        <v>100</v>
      </c>
      <c r="D11" s="251"/>
      <c r="E11" s="251"/>
      <c r="F11" s="251"/>
      <c r="G11" s="251"/>
      <c r="H11" s="252"/>
      <c r="I11" s="216" t="s">
        <v>54</v>
      </c>
      <c r="J11" s="218"/>
      <c r="K11" s="247" t="s">
        <v>189</v>
      </c>
      <c r="L11" s="247"/>
      <c r="M11" s="247"/>
      <c r="N11" s="247"/>
      <c r="O11" s="247"/>
      <c r="P11" s="247"/>
      <c r="Q11" s="247"/>
      <c r="R11" s="247"/>
      <c r="S11" s="216" t="s">
        <v>58</v>
      </c>
      <c r="T11" s="217"/>
      <c r="U11" s="218"/>
      <c r="V11" s="219" t="s">
        <v>61</v>
      </c>
      <c r="W11" s="220"/>
      <c r="X11" s="221"/>
    </row>
    <row r="12" spans="1:24" ht="42" customHeight="1">
      <c r="A12" s="236" t="s">
        <v>59</v>
      </c>
      <c r="B12" s="236"/>
      <c r="C12" s="268" t="s">
        <v>96</v>
      </c>
      <c r="D12" s="220"/>
      <c r="E12" s="220"/>
      <c r="F12" s="220"/>
      <c r="G12" s="220"/>
      <c r="H12" s="221"/>
      <c r="I12" s="216" t="s">
        <v>57</v>
      </c>
      <c r="J12" s="217"/>
      <c r="K12" s="218"/>
      <c r="L12" s="237" t="s">
        <v>184</v>
      </c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 ht="24.75" customHeight="1">
      <c r="A13" s="236" t="s">
        <v>64</v>
      </c>
      <c r="B13" s="236"/>
      <c r="C13" s="238"/>
      <c r="D13" s="239"/>
      <c r="E13" s="239"/>
      <c r="F13" s="239"/>
      <c r="G13" s="239"/>
      <c r="H13" s="239"/>
      <c r="I13" s="239"/>
      <c r="J13" s="240"/>
      <c r="K13" s="236" t="s">
        <v>55</v>
      </c>
      <c r="L13" s="236"/>
      <c r="M13" s="244"/>
      <c r="N13" s="244"/>
      <c r="O13" s="244"/>
      <c r="P13" s="244"/>
      <c r="Q13" s="244"/>
      <c r="R13" s="236" t="s">
        <v>56</v>
      </c>
      <c r="S13" s="236"/>
      <c r="T13" s="245"/>
      <c r="U13" s="246"/>
      <c r="V13" s="221" t="s">
        <v>53</v>
      </c>
      <c r="W13" s="247"/>
      <c r="X13" s="247"/>
    </row>
    <row r="14" spans="1:24" ht="24.75" customHeight="1">
      <c r="A14" s="236"/>
      <c r="B14" s="236"/>
      <c r="C14" s="241"/>
      <c r="D14" s="242"/>
      <c r="E14" s="242"/>
      <c r="F14" s="242"/>
      <c r="G14" s="242"/>
      <c r="H14" s="242"/>
      <c r="I14" s="242"/>
      <c r="J14" s="243"/>
      <c r="K14" s="236" t="s">
        <v>33</v>
      </c>
      <c r="L14" s="236"/>
      <c r="M14" s="244"/>
      <c r="N14" s="244"/>
      <c r="O14" s="244"/>
      <c r="P14" s="244"/>
      <c r="Q14" s="244"/>
      <c r="R14" s="248" t="s">
        <v>50</v>
      </c>
      <c r="S14" s="248"/>
      <c r="T14" s="244"/>
      <c r="U14" s="244"/>
      <c r="V14" s="244"/>
      <c r="W14" s="244"/>
      <c r="X14" s="244"/>
    </row>
    <row r="15" spans="1:24" ht="16.5" customHeight="1">
      <c r="A15" s="223" t="s">
        <v>63</v>
      </c>
      <c r="B15" s="224"/>
      <c r="C15" s="228" t="s">
        <v>65</v>
      </c>
      <c r="D15" s="229"/>
      <c r="E15" s="229"/>
      <c r="F15" s="230"/>
      <c r="G15" s="231" t="s">
        <v>75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4" ht="25.5" customHeight="1">
      <c r="A16" s="205"/>
      <c r="B16" s="225"/>
      <c r="C16" s="234" t="s">
        <v>66</v>
      </c>
      <c r="D16" s="234"/>
      <c r="E16" s="234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22.5" customHeight="1">
      <c r="A17" s="205"/>
      <c r="B17" s="225"/>
      <c r="C17" s="205" t="s">
        <v>67</v>
      </c>
      <c r="D17" s="206"/>
      <c r="E17" s="206"/>
      <c r="F17" s="207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3"/>
    </row>
    <row r="18" spans="1:24" ht="22.5" customHeight="1">
      <c r="A18" s="226"/>
      <c r="B18" s="227"/>
      <c r="C18" s="208"/>
      <c r="D18" s="209"/>
      <c r="E18" s="209"/>
      <c r="F18" s="210"/>
      <c r="G18" s="214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5"/>
    </row>
    <row r="19" spans="1:24" ht="35.25" customHeight="1">
      <c r="A19" s="216" t="s">
        <v>85</v>
      </c>
      <c r="B19" s="217"/>
      <c r="C19" s="218"/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1"/>
    </row>
    <row r="20" spans="1:24" ht="9.75" customHeight="1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7.5" customHeight="1">
      <c r="A21" s="4"/>
      <c r="B21" s="4"/>
      <c r="C21" s="4"/>
      <c r="D21" s="7"/>
      <c r="E21" s="7"/>
      <c r="F21" s="7"/>
      <c r="G21" s="7"/>
      <c r="H21" s="7"/>
      <c r="I21" s="7"/>
      <c r="J21" s="7"/>
      <c r="K21" s="222" t="s">
        <v>35</v>
      </c>
      <c r="L21" s="222"/>
      <c r="M21" s="222"/>
      <c r="N21" s="33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1:14" ht="6" customHeight="1">
      <c r="K22" s="222"/>
      <c r="L22" s="222"/>
      <c r="M22" s="222"/>
      <c r="N22" s="13"/>
    </row>
    <row r="23" spans="11:14" ht="13.5">
      <c r="K23" s="13"/>
      <c r="L23" s="13"/>
      <c r="M23" s="13"/>
      <c r="N23" s="13"/>
    </row>
    <row r="24" spans="1:24" ht="33" customHeight="1">
      <c r="A24" s="196" t="str">
        <f>A11</f>
        <v>行事名</v>
      </c>
      <c r="B24" s="201"/>
      <c r="C24" s="202" t="str">
        <f>$C$11</f>
        <v>大阪第６回記録会
大阪小学生大会</v>
      </c>
      <c r="D24" s="203"/>
      <c r="E24" s="203"/>
      <c r="F24" s="203"/>
      <c r="G24" s="203"/>
      <c r="H24" s="203"/>
      <c r="I24" s="204" t="str">
        <f>I11</f>
        <v>期日</v>
      </c>
      <c r="J24" s="196"/>
      <c r="K24" s="195" t="str">
        <f>K11</f>
        <v>平成２４年１１月３日(祝）</v>
      </c>
      <c r="L24" s="195"/>
      <c r="M24" s="195"/>
      <c r="N24" s="195"/>
      <c r="O24" s="195"/>
      <c r="P24" s="195"/>
      <c r="Q24" s="195"/>
      <c r="R24" s="195"/>
      <c r="S24" s="196" t="str">
        <f>S11</f>
        <v>集合時間</v>
      </c>
      <c r="T24" s="196"/>
      <c r="U24" s="196"/>
      <c r="V24" s="195" t="str">
        <f>V11</f>
        <v>８時１５分</v>
      </c>
      <c r="W24" s="195"/>
      <c r="X24" s="195"/>
    </row>
    <row r="25" spans="1:24" ht="43.5" customHeight="1">
      <c r="A25" s="196" t="str">
        <f>A12</f>
        <v>会場</v>
      </c>
      <c r="B25" s="196"/>
      <c r="C25" s="197" t="str">
        <f>$C$12</f>
        <v>万博記念陸上競技場
吹田市千里万博公園5－2
06-6876-1131</v>
      </c>
      <c r="D25" s="186"/>
      <c r="E25" s="186"/>
      <c r="F25" s="186"/>
      <c r="G25" s="186"/>
      <c r="H25" s="186"/>
      <c r="I25" s="196" t="str">
        <f>I12</f>
        <v>集合場所</v>
      </c>
      <c r="J25" s="196"/>
      <c r="K25" s="196"/>
      <c r="L25" s="198" t="str">
        <f>L12</f>
        <v>万博記念陸上競技場　正面玄関</v>
      </c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ht="15" customHeight="1">
      <c r="A26" s="199" t="s">
        <v>76</v>
      </c>
      <c r="B26" s="196"/>
      <c r="C26" s="200" t="s">
        <v>77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5" customHeight="1">
      <c r="A27" s="196"/>
      <c r="B27" s="196"/>
      <c r="C27" s="185" t="s">
        <v>78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</row>
    <row r="28" spans="1:24" ht="15" customHeight="1">
      <c r="A28" s="196"/>
      <c r="B28" s="196"/>
      <c r="C28" s="185" t="s">
        <v>79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1:24" ht="15" customHeight="1">
      <c r="A29" s="196"/>
      <c r="B29" s="196"/>
      <c r="C29" s="185" t="s">
        <v>88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</row>
    <row r="30" spans="1:24" ht="15" customHeight="1">
      <c r="A30" s="196"/>
      <c r="B30" s="196"/>
      <c r="C30" s="185" t="s">
        <v>80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1:24" ht="15" customHeight="1">
      <c r="A31" s="196"/>
      <c r="B31" s="196"/>
      <c r="C31" s="186" t="s">
        <v>81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</row>
    <row r="32" spans="11:14" ht="13.5">
      <c r="K32" s="13"/>
      <c r="L32" s="13"/>
      <c r="M32" s="13"/>
      <c r="N32" s="13"/>
    </row>
    <row r="33" spans="1:24" ht="9" customHeight="1">
      <c r="A33" s="23"/>
      <c r="B33" s="24"/>
      <c r="C33" s="24"/>
      <c r="D33" s="17"/>
      <c r="E33" s="17"/>
      <c r="F33" s="17"/>
      <c r="G33" s="17"/>
      <c r="H33" s="17"/>
      <c r="I33" s="17"/>
      <c r="J33" s="17"/>
      <c r="K33" s="15"/>
      <c r="L33" s="15"/>
      <c r="M33" s="15"/>
      <c r="N33" s="15"/>
      <c r="O33" s="17"/>
      <c r="P33" s="17"/>
      <c r="Q33" s="17"/>
      <c r="R33" s="17"/>
      <c r="S33" s="17"/>
      <c r="T33" s="17"/>
      <c r="U33" s="17"/>
      <c r="V33" s="17"/>
      <c r="W33" s="17"/>
      <c r="X33" s="18"/>
    </row>
    <row r="34" spans="1:24" ht="21">
      <c r="A34" s="187" t="s">
        <v>36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9"/>
    </row>
    <row r="35" spans="1:24" ht="19.5" customHeight="1">
      <c r="A35" s="20">
        <f>$D$13</f>
        <v>0</v>
      </c>
      <c r="B35" s="190">
        <f>$C$13</f>
        <v>0</v>
      </c>
      <c r="C35" s="190"/>
      <c r="D35" s="190"/>
      <c r="E35" s="190"/>
      <c r="F35" s="190"/>
      <c r="G35" s="190"/>
      <c r="H35" s="16" t="s">
        <v>37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</row>
    <row r="36" spans="1:24" ht="16.5" customHeight="1">
      <c r="A36" s="25"/>
      <c r="B36" s="26"/>
      <c r="C36" s="26"/>
      <c r="D36" s="26"/>
      <c r="E36" s="26"/>
      <c r="F36" s="26"/>
      <c r="G36" s="26"/>
      <c r="H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</row>
    <row r="37" spans="1:24" ht="27" customHeight="1">
      <c r="A37" s="27"/>
      <c r="B37" s="8"/>
      <c r="C37" s="9"/>
      <c r="D37" s="10"/>
      <c r="E37" s="10"/>
      <c r="F37" s="10"/>
      <c r="G37" s="10"/>
      <c r="H37" s="191" t="s">
        <v>74</v>
      </c>
      <c r="I37" s="192"/>
      <c r="J37" s="192"/>
      <c r="K37" s="192"/>
      <c r="L37" s="192"/>
      <c r="M37" s="192"/>
      <c r="N37" s="192"/>
      <c r="O37" s="192"/>
      <c r="P37" s="192"/>
      <c r="Q37" s="193"/>
      <c r="R37" s="12"/>
      <c r="S37" s="12"/>
      <c r="T37" s="21"/>
      <c r="U37" s="21"/>
      <c r="V37" s="21"/>
      <c r="W37" s="21"/>
      <c r="X37" s="22"/>
    </row>
    <row r="38" spans="1:24" ht="12" customHeight="1">
      <c r="A38" s="27"/>
      <c r="B38" s="8"/>
      <c r="C38" s="9"/>
      <c r="D38" s="10"/>
      <c r="E38" s="10"/>
      <c r="F38" s="10"/>
      <c r="G38" s="10"/>
      <c r="H38" s="5"/>
      <c r="I38" s="5"/>
      <c r="J38" s="5"/>
      <c r="K38" s="5"/>
      <c r="L38" s="5"/>
      <c r="M38" s="5"/>
      <c r="N38" s="12"/>
      <c r="O38" s="12"/>
      <c r="P38" s="12"/>
      <c r="Q38" s="12"/>
      <c r="R38" s="12"/>
      <c r="S38" s="12"/>
      <c r="T38" s="21"/>
      <c r="U38" s="21"/>
      <c r="V38" s="21"/>
      <c r="W38" s="21"/>
      <c r="X38" s="22"/>
    </row>
    <row r="39" spans="1:24" ht="19.5" customHeight="1">
      <c r="A39" s="31" t="s">
        <v>49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32"/>
    </row>
    <row r="40" spans="1:24" ht="19.5" customHeight="1">
      <c r="A40" s="31" t="s">
        <v>48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32"/>
    </row>
    <row r="41" spans="1:24" ht="19.5" customHeight="1">
      <c r="A41" s="20"/>
      <c r="B41" s="9"/>
      <c r="C41" s="9"/>
      <c r="D41" s="9"/>
      <c r="E41" s="9" t="s">
        <v>38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8"/>
    </row>
    <row r="42" spans="1:24" ht="19.5" customHeight="1">
      <c r="A42" s="20"/>
      <c r="B42" s="9"/>
      <c r="C42" s="9"/>
      <c r="D42" s="9"/>
      <c r="E42" s="9" t="s">
        <v>39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8"/>
    </row>
    <row r="43" spans="1:24" ht="19.5" customHeight="1">
      <c r="A43" s="29"/>
      <c r="B43" s="30"/>
      <c r="C43" s="3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9"/>
    </row>
  </sheetData>
  <sheetProtection/>
  <mergeCells count="64">
    <mergeCell ref="C30:X30"/>
    <mergeCell ref="C31:X31"/>
    <mergeCell ref="A34:X34"/>
    <mergeCell ref="B35:G35"/>
    <mergeCell ref="H37:Q37"/>
    <mergeCell ref="A26:B31"/>
    <mergeCell ref="C26:X26"/>
    <mergeCell ref="C27:X27"/>
    <mergeCell ref="C28:X28"/>
    <mergeCell ref="C29:X29"/>
    <mergeCell ref="V24:X24"/>
    <mergeCell ref="A25:B25"/>
    <mergeCell ref="C25:H25"/>
    <mergeCell ref="I25:K25"/>
    <mergeCell ref="L25:X25"/>
    <mergeCell ref="A24:B24"/>
    <mergeCell ref="C24:H24"/>
    <mergeCell ref="I24:J24"/>
    <mergeCell ref="K24:R24"/>
    <mergeCell ref="S24:U2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A10:X10"/>
    <mergeCell ref="A11:B11"/>
    <mergeCell ref="C11:H11"/>
    <mergeCell ref="I11:J11"/>
    <mergeCell ref="K11:R11"/>
    <mergeCell ref="S11:U11"/>
    <mergeCell ref="V11:X11"/>
    <mergeCell ref="A6:D6"/>
    <mergeCell ref="E6:X6"/>
    <mergeCell ref="A7:D7"/>
    <mergeCell ref="E7:X7"/>
    <mergeCell ref="A8:D8"/>
    <mergeCell ref="E8:X8"/>
    <mergeCell ref="A1:B1"/>
    <mergeCell ref="A2:X2"/>
    <mergeCell ref="A4:D4"/>
    <mergeCell ref="E4:X4"/>
    <mergeCell ref="A5:D5"/>
    <mergeCell ref="E5:X5"/>
  </mergeCells>
  <printOptions horizontalCentered="1"/>
  <pageMargins left="0.7086614173228347" right="0.7086614173228347" top="0.53" bottom="0.45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TANAKA-2008</dc:creator>
  <cp:keywords/>
  <dc:description/>
  <cp:lastModifiedBy>y</cp:lastModifiedBy>
  <cp:lastPrinted>2012-07-05T01:29:39Z</cp:lastPrinted>
  <dcterms:created xsi:type="dcterms:W3CDTF">2011-02-08T05:29:41Z</dcterms:created>
  <dcterms:modified xsi:type="dcterms:W3CDTF">2012-12-10T05:27:52Z</dcterms:modified>
  <cp:category/>
  <cp:version/>
  <cp:contentType/>
  <cp:contentStatus/>
</cp:coreProperties>
</file>